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" windowWidth="15200" windowHeight="8450" activeTab="0"/>
  </bookViews>
  <sheets>
    <sheet name="IPPC-emissies" sheetId="1" r:id="rId1"/>
    <sheet name="IPPC Geur" sheetId="2" r:id="rId2"/>
    <sheet name="Emissiefactoren" sheetId="3" r:id="rId3"/>
  </sheets>
  <definedNames/>
  <calcPr fullCalcOnLoad="1"/>
</workbook>
</file>

<file path=xl/sharedStrings.xml><?xml version="1.0" encoding="utf-8"?>
<sst xmlns="http://schemas.openxmlformats.org/spreadsheetml/2006/main" count="183" uniqueCount="84">
  <si>
    <t>Temperatuur: 285 K(12°C)</t>
  </si>
  <si>
    <t>Temperatuur: 323 K (50°C)</t>
  </si>
  <si>
    <t>Temperatuur: 373 K (100°C)</t>
  </si>
  <si>
    <t>Concentratie P98 H in ge/m3 of μg/m3 op afstand (m)</t>
  </si>
  <si>
    <t>Jaargemiddelde concentratie μg/m3 op afstand (m)</t>
  </si>
  <si>
    <t>H (m)</t>
  </si>
  <si>
    <t>Schoorsteen</t>
  </si>
  <si>
    <t>H(m)</t>
  </si>
  <si>
    <t>Stof</t>
  </si>
  <si>
    <t>Debiet</t>
  </si>
  <si>
    <t>Concentratie</t>
  </si>
  <si>
    <t>Temperatuur</t>
  </si>
  <si>
    <t>Emissie</t>
  </si>
  <si>
    <t>Schoorsteenhoogte</t>
  </si>
  <si>
    <t>kg/uur</t>
  </si>
  <si>
    <r>
      <t>m</t>
    </r>
    <r>
      <rPr>
        <b/>
        <vertAlign val="subscript"/>
        <sz val="10"/>
        <rFont val="Arial"/>
        <family val="2"/>
      </rPr>
      <t>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/u</t>
    </r>
  </si>
  <si>
    <r>
      <t>mg/m</t>
    </r>
    <r>
      <rPr>
        <b/>
        <vertAlign val="subscript"/>
        <sz val="10"/>
        <rFont val="Arial"/>
        <family val="2"/>
      </rPr>
      <t>0</t>
    </r>
    <r>
      <rPr>
        <b/>
        <vertAlign val="superscript"/>
        <sz val="10"/>
        <rFont val="Arial"/>
        <family val="2"/>
      </rPr>
      <t>3</t>
    </r>
  </si>
  <si>
    <t>C</t>
  </si>
  <si>
    <t>m</t>
  </si>
  <si>
    <t>Debiet x concentratie</t>
  </si>
  <si>
    <t>Emissie bekend</t>
  </si>
  <si>
    <t>CO</t>
  </si>
  <si>
    <t>kg/u</t>
  </si>
  <si>
    <t>PM10</t>
  </si>
  <si>
    <t>Naar rookgasconcentraties omgerekende emissiefactoren, bij 6% O2 zodat een vergelijking met de eisen uit het Activiteitenbesluit voor met vaste biomassa gestookte installaties &lt; 1 MW en 1..5 MW mogelijk is.</t>
  </si>
  <si>
    <t>Uit: Koppejan e.a, 2018. Kennisdocument Houtstook in Nederland</t>
  </si>
  <si>
    <t>Type verbrandingsinstallatie</t>
  </si>
  <si>
    <t>Spec rookgasvol</t>
  </si>
  <si>
    <t>stof</t>
  </si>
  <si>
    <t>PM2.5</t>
  </si>
  <si>
    <t>PM1</t>
  </si>
  <si>
    <t>Nox</t>
  </si>
  <si>
    <t>VOC</t>
  </si>
  <si>
    <t>NMVOC</t>
  </si>
  <si>
    <t>KWScond</t>
  </si>
  <si>
    <t>PCDD/F</t>
  </si>
  <si>
    <t>PAK10</t>
  </si>
  <si>
    <t>(m3/MJ)</t>
  </si>
  <si>
    <t>mg/m3</t>
  </si>
  <si>
    <t>ng I TEQ/m3</t>
  </si>
  <si>
    <t>bioketel, NER-F7 &lt;0,5 MW (&lt;2013)</t>
  </si>
  <si>
    <t>-</t>
  </si>
  <si>
    <t>bioketel, NER-F7 0,5..1,5 MW (&lt;2013)</t>
  </si>
  <si>
    <t>bioketel, NER-F7 1,5..5 MW (&lt;2010)</t>
  </si>
  <si>
    <t>bioketel, Act Besluit &lt;0.5 MW (2013-2014)</t>
  </si>
  <si>
    <t>bioketel, Act Besluit 0.5-1 MW (2013-2014)</t>
  </si>
  <si>
    <t>bioketel, Act Besluit 0-1 MW (vanaf 2015)</t>
  </si>
  <si>
    <t>bioketel, Act Besluit 1-5 MW (sinds 2010)</t>
  </si>
  <si>
    <t>open haard</t>
  </si>
  <si>
    <t>inzethaard, conventioneel</t>
  </si>
  <si>
    <t>inzethaard, verbeterd</t>
  </si>
  <si>
    <t>inzethaard DIN+</t>
  </si>
  <si>
    <t>inzethaard, herziene 1 BimschV, fase 1</t>
  </si>
  <si>
    <t>inzethaard, herziene 1 BimschV, fase 2</t>
  </si>
  <si>
    <t>vrijstaand, conventioneel</t>
  </si>
  <si>
    <t>vrijstaand, verbeterd</t>
  </si>
  <si>
    <t>vrijstaand, DIN+</t>
  </si>
  <si>
    <t>vrijstaand, herziene 1 BimschV, fase 1</t>
  </si>
  <si>
    <t>vrijstaand, herziene 1 BimschV, fase 2</t>
  </si>
  <si>
    <t>pelletkachel</t>
  </si>
  <si>
    <t>pelletketel (4..25 kW)</t>
  </si>
  <si>
    <t>Normen in Activiteitenbesluit tot 5 MW</t>
  </si>
  <si>
    <t>20…40</t>
  </si>
  <si>
    <t>275…300</t>
  </si>
  <si>
    <t>*10</t>
  </si>
  <si>
    <t>*0,05…5</t>
  </si>
  <si>
    <t>*: dioxines en PAK zijn Zeer Zorgwekkende Stoffen. Hiervoor geldt een minimalisatieverplichting. De hier genoteerde emissiegrenswaarden zouden gelden indien de grensmassastroom wél zou worden overschreden.</t>
  </si>
  <si>
    <t>Debiet Nm3/u</t>
  </si>
  <si>
    <t>Voorbeeld centrale Diemen van 120 MW</t>
  </si>
  <si>
    <t>`Geuremissiefactoren (Koppejan e.a. 2018)</t>
  </si>
  <si>
    <t>Vermogen</t>
  </si>
  <si>
    <t>geuremissie</t>
  </si>
  <si>
    <t>MouE/MJ</t>
  </si>
  <si>
    <t>Intallatie</t>
  </si>
  <si>
    <t>0-1 MW</t>
  </si>
  <si>
    <t>1-5 MW</t>
  </si>
  <si>
    <t>Geur</t>
  </si>
  <si>
    <t>MouE/u</t>
  </si>
  <si>
    <t>W=J/s</t>
  </si>
  <si>
    <t>GouE/u</t>
  </si>
  <si>
    <t>Giga ouE= 10^9 ouE</t>
  </si>
  <si>
    <t>Concentratie P98 μg/m3 op afstand (m)</t>
  </si>
  <si>
    <t>Concentratie P98 in ouE/m3 op afstand (m)</t>
  </si>
  <si>
    <t>Totaal stof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</si>
</sst>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5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0" fontId="0" fillId="0" borderId="0" xfId="0" applyAlignment="1" quotePrefix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1" fontId="0" fillId="0" borderId="0" xfId="0" applyNumberFormat="1" applyAlignment="1">
      <alignment/>
    </xf>
    <xf numFmtId="11" fontId="0" fillId="33" borderId="10" xfId="0" applyNumberFormat="1" applyFill="1" applyBorder="1" applyAlignment="1">
      <alignment/>
    </xf>
    <xf numFmtId="11" fontId="0" fillId="0" borderId="10" xfId="0" applyNumberFormat="1" applyFont="1" applyBorder="1" applyAlignment="1">
      <alignment/>
    </xf>
    <xf numFmtId="11" fontId="4" fillId="0" borderId="10" xfId="0" applyNumberFormat="1" applyFont="1" applyBorder="1" applyAlignment="1">
      <alignment/>
    </xf>
    <xf numFmtId="11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10" xfId="0" applyBorder="1" applyAlignment="1" quotePrefix="1">
      <alignment horizontal="right"/>
    </xf>
    <xf numFmtId="3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 quotePrefix="1">
      <alignment horizontal="right"/>
    </xf>
    <xf numFmtId="0" fontId="44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173" fontId="0" fillId="35" borderId="10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17</xdr:col>
      <xdr:colOff>276225</xdr:colOff>
      <xdr:row>12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0"/>
          <a:ext cx="57626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Y84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19.28125" style="0" customWidth="1"/>
  </cols>
  <sheetData>
    <row r="3" spans="1:2" ht="12.75">
      <c r="A3" s="4" t="s">
        <v>8</v>
      </c>
      <c r="B3" s="13" t="s">
        <v>23</v>
      </c>
    </row>
    <row r="4" spans="1:4" ht="15.75">
      <c r="A4" s="4" t="s">
        <v>9</v>
      </c>
      <c r="B4" s="23"/>
      <c r="D4" s="4" t="s">
        <v>15</v>
      </c>
    </row>
    <row r="5" spans="1:4" ht="15.75">
      <c r="A5" s="4" t="s">
        <v>10</v>
      </c>
      <c r="B5" s="14"/>
      <c r="D5" s="4" t="s">
        <v>16</v>
      </c>
    </row>
    <row r="6" spans="1:11" ht="12.75">
      <c r="A6" s="4" t="s">
        <v>19</v>
      </c>
      <c r="B6" s="24">
        <f>B4*B5/1000000</f>
        <v>0</v>
      </c>
      <c r="D6" s="4" t="s">
        <v>14</v>
      </c>
      <c r="K6" s="16"/>
    </row>
    <row r="7" spans="1:4" ht="12.75">
      <c r="A7" s="4" t="s">
        <v>20</v>
      </c>
      <c r="B7" s="17"/>
      <c r="D7" s="4"/>
    </row>
    <row r="8" spans="1:9" ht="12.75">
      <c r="A8" s="4" t="s">
        <v>12</v>
      </c>
      <c r="B8" s="15"/>
      <c r="C8">
        <f>IF(B7&gt;0,B7,IF(B6&gt;0,B6,1))</f>
        <v>1</v>
      </c>
      <c r="D8" s="4" t="s">
        <v>14</v>
      </c>
      <c r="G8" s="12"/>
      <c r="I8" s="4"/>
    </row>
    <row r="9" spans="1:4" ht="12.75">
      <c r="A9" s="4" t="s">
        <v>11</v>
      </c>
      <c r="B9" s="14"/>
      <c r="D9" s="4" t="s">
        <v>17</v>
      </c>
    </row>
    <row r="10" spans="1:4" ht="12.75">
      <c r="A10" s="4" t="s">
        <v>13</v>
      </c>
      <c r="B10" s="14"/>
      <c r="D10" s="4" t="s">
        <v>18</v>
      </c>
    </row>
    <row r="15" spans="2:33" ht="12.75">
      <c r="B15" s="4" t="s">
        <v>0</v>
      </c>
      <c r="AG15" s="4" t="s">
        <v>0</v>
      </c>
    </row>
    <row r="16" spans="1:51" ht="12.75">
      <c r="A16" s="5" t="s">
        <v>6</v>
      </c>
      <c r="B16" s="42" t="s">
        <v>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AF16" s="5" t="s">
        <v>6</v>
      </c>
      <c r="AG16" s="39" t="s">
        <v>4</v>
      </c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1"/>
    </row>
    <row r="17" spans="1:51" ht="12">
      <c r="A17" s="6" t="s">
        <v>5</v>
      </c>
      <c r="B17" s="7">
        <v>50</v>
      </c>
      <c r="C17" s="7">
        <v>70</v>
      </c>
      <c r="D17" s="7">
        <v>100</v>
      </c>
      <c r="E17" s="7">
        <v>150</v>
      </c>
      <c r="F17" s="7">
        <v>200</v>
      </c>
      <c r="G17" s="7">
        <v>250</v>
      </c>
      <c r="H17" s="7">
        <v>300</v>
      </c>
      <c r="I17" s="7">
        <v>400</v>
      </c>
      <c r="J17" s="7">
        <v>500</v>
      </c>
      <c r="K17" s="7">
        <v>600</v>
      </c>
      <c r="L17" s="7">
        <v>700</v>
      </c>
      <c r="M17" s="7">
        <v>800</v>
      </c>
      <c r="N17" s="7">
        <v>900</v>
      </c>
      <c r="O17" s="7">
        <v>1000</v>
      </c>
      <c r="P17" s="7">
        <v>1250</v>
      </c>
      <c r="Q17" s="7">
        <v>1500</v>
      </c>
      <c r="R17" s="7">
        <v>2000</v>
      </c>
      <c r="S17" s="7">
        <v>2500</v>
      </c>
      <c r="T17" s="7">
        <v>3000</v>
      </c>
      <c r="AF17" s="6" t="s">
        <v>5</v>
      </c>
      <c r="AG17" s="7">
        <v>50</v>
      </c>
      <c r="AH17" s="7">
        <v>70</v>
      </c>
      <c r="AI17" s="7">
        <v>100</v>
      </c>
      <c r="AJ17" s="7">
        <v>150</v>
      </c>
      <c r="AK17" s="7">
        <v>200</v>
      </c>
      <c r="AL17" s="7">
        <v>250</v>
      </c>
      <c r="AM17" s="7">
        <v>300</v>
      </c>
      <c r="AN17" s="7">
        <v>400</v>
      </c>
      <c r="AO17" s="7">
        <v>500</v>
      </c>
      <c r="AP17" s="7">
        <v>600</v>
      </c>
      <c r="AQ17" s="7">
        <v>700</v>
      </c>
      <c r="AR17" s="7">
        <v>800</v>
      </c>
      <c r="AS17" s="7">
        <v>900</v>
      </c>
      <c r="AT17" s="7">
        <v>1000</v>
      </c>
      <c r="AU17" s="7">
        <v>1250</v>
      </c>
      <c r="AV17" s="7">
        <v>1500</v>
      </c>
      <c r="AW17" s="7">
        <v>2000</v>
      </c>
      <c r="AX17" s="7">
        <v>2500</v>
      </c>
      <c r="AY17" s="7">
        <v>3000</v>
      </c>
    </row>
    <row r="18" spans="1:51" ht="12.75">
      <c r="A18" s="8">
        <v>5</v>
      </c>
      <c r="B18" s="18">
        <f aca="true" t="shared" si="0" ref="B18:K24">AG18*$C$8</f>
        <v>47.66</v>
      </c>
      <c r="C18" s="18">
        <f t="shared" si="0"/>
        <v>41.01</v>
      </c>
      <c r="D18" s="18">
        <f t="shared" si="0"/>
        <v>29.06</v>
      </c>
      <c r="E18" s="18">
        <f t="shared" si="0"/>
        <v>13.05</v>
      </c>
      <c r="F18" s="18">
        <f t="shared" si="0"/>
        <v>8.18</v>
      </c>
      <c r="G18" s="18">
        <f t="shared" si="0"/>
        <v>5.52</v>
      </c>
      <c r="H18" s="18">
        <f t="shared" si="0"/>
        <v>4.05</v>
      </c>
      <c r="I18" s="18">
        <f t="shared" si="0"/>
        <v>2.51</v>
      </c>
      <c r="J18" s="18">
        <f t="shared" si="0"/>
        <v>1.745</v>
      </c>
      <c r="K18" s="18">
        <f t="shared" si="0"/>
        <v>1.295</v>
      </c>
      <c r="L18" s="18">
        <f aca="true" t="shared" si="1" ref="L18:T24">AQ18*$C$8</f>
        <v>1.003</v>
      </c>
      <c r="M18" s="18">
        <f t="shared" si="1"/>
        <v>0.818</v>
      </c>
      <c r="N18" s="18">
        <f t="shared" si="1"/>
        <v>0.688</v>
      </c>
      <c r="O18" s="18">
        <f t="shared" si="1"/>
        <v>0.587</v>
      </c>
      <c r="P18" s="18">
        <f t="shared" si="1"/>
        <v>0.425</v>
      </c>
      <c r="Q18" s="18">
        <f t="shared" si="1"/>
        <v>0.325</v>
      </c>
      <c r="R18" s="18">
        <f t="shared" si="1"/>
        <v>0.225</v>
      </c>
      <c r="S18" s="18">
        <f t="shared" si="1"/>
        <v>0.164</v>
      </c>
      <c r="T18" s="18">
        <f t="shared" si="1"/>
        <v>0.128</v>
      </c>
      <c r="AF18" s="8">
        <v>5</v>
      </c>
      <c r="AG18" s="11">
        <v>47.66</v>
      </c>
      <c r="AH18" s="9">
        <v>41.01</v>
      </c>
      <c r="AI18" s="9">
        <v>29.06</v>
      </c>
      <c r="AJ18" s="9">
        <v>13.05</v>
      </c>
      <c r="AK18" s="9">
        <v>8.18</v>
      </c>
      <c r="AL18" s="9">
        <v>5.52</v>
      </c>
      <c r="AM18" s="9">
        <v>4.05</v>
      </c>
      <c r="AN18" s="9">
        <v>2.51</v>
      </c>
      <c r="AO18" s="9">
        <v>1.745</v>
      </c>
      <c r="AP18" s="9">
        <v>1.295</v>
      </c>
      <c r="AQ18" s="9">
        <v>1.003</v>
      </c>
      <c r="AR18" s="9">
        <v>0.818</v>
      </c>
      <c r="AS18" s="9">
        <v>0.688</v>
      </c>
      <c r="AT18" s="9">
        <v>0.587</v>
      </c>
      <c r="AU18" s="9">
        <v>0.425</v>
      </c>
      <c r="AV18" s="9">
        <v>0.325</v>
      </c>
      <c r="AW18" s="9">
        <v>0.225</v>
      </c>
      <c r="AX18" s="9">
        <v>0.164</v>
      </c>
      <c r="AY18" s="9">
        <v>0.128</v>
      </c>
    </row>
    <row r="19" spans="1:51" ht="12.75">
      <c r="A19" s="8">
        <v>10</v>
      </c>
      <c r="B19" s="18">
        <f t="shared" si="0"/>
        <v>6.84</v>
      </c>
      <c r="C19" s="18">
        <f t="shared" si="0"/>
        <v>11.53</v>
      </c>
      <c r="D19" s="18">
        <f t="shared" si="0"/>
        <v>10.2</v>
      </c>
      <c r="E19" s="18">
        <f t="shared" si="0"/>
        <v>7.06</v>
      </c>
      <c r="F19" s="18">
        <f t="shared" si="0"/>
        <v>5.105</v>
      </c>
      <c r="G19" s="18">
        <f t="shared" si="0"/>
        <v>3.835</v>
      </c>
      <c r="H19" s="18">
        <f t="shared" si="0"/>
        <v>2.975</v>
      </c>
      <c r="I19" s="18">
        <f t="shared" si="0"/>
        <v>1.965</v>
      </c>
      <c r="J19" s="18">
        <f t="shared" si="0"/>
        <v>1.408</v>
      </c>
      <c r="K19" s="18">
        <f t="shared" si="0"/>
        <v>1.07</v>
      </c>
      <c r="L19" s="18">
        <f t="shared" si="1"/>
        <v>0.843</v>
      </c>
      <c r="M19" s="18">
        <f t="shared" si="1"/>
        <v>0.69</v>
      </c>
      <c r="N19" s="18">
        <f t="shared" si="1"/>
        <v>0.58</v>
      </c>
      <c r="O19" s="18">
        <f t="shared" si="1"/>
        <v>0.495</v>
      </c>
      <c r="P19" s="18">
        <f t="shared" si="1"/>
        <v>0.354</v>
      </c>
      <c r="Q19" s="18">
        <f t="shared" si="1"/>
        <v>0.275</v>
      </c>
      <c r="R19" s="18">
        <f t="shared" si="1"/>
        <v>0.182</v>
      </c>
      <c r="S19" s="18">
        <f t="shared" si="1"/>
        <v>0.13</v>
      </c>
      <c r="T19" s="18">
        <f t="shared" si="1"/>
        <v>0.107</v>
      </c>
      <c r="AF19" s="8">
        <v>10</v>
      </c>
      <c r="AG19" s="9">
        <v>6.84</v>
      </c>
      <c r="AH19" s="11">
        <v>11.53</v>
      </c>
      <c r="AI19" s="9">
        <v>10.2</v>
      </c>
      <c r="AJ19" s="9">
        <v>7.06</v>
      </c>
      <c r="AK19" s="9">
        <v>5.105</v>
      </c>
      <c r="AL19" s="9">
        <v>3.835</v>
      </c>
      <c r="AM19" s="9">
        <v>2.975</v>
      </c>
      <c r="AN19" s="9">
        <v>1.965</v>
      </c>
      <c r="AO19" s="9">
        <v>1.408</v>
      </c>
      <c r="AP19" s="9">
        <v>1.07</v>
      </c>
      <c r="AQ19" s="9">
        <v>0.843</v>
      </c>
      <c r="AR19" s="9">
        <v>0.69</v>
      </c>
      <c r="AS19" s="9">
        <v>0.58</v>
      </c>
      <c r="AT19" s="9">
        <v>0.495</v>
      </c>
      <c r="AU19" s="9">
        <v>0.354</v>
      </c>
      <c r="AV19" s="9">
        <v>0.275</v>
      </c>
      <c r="AW19" s="9">
        <v>0.182</v>
      </c>
      <c r="AX19" s="9">
        <v>0.13</v>
      </c>
      <c r="AY19" s="9">
        <v>0.107</v>
      </c>
    </row>
    <row r="20" spans="1:51" ht="12.75">
      <c r="A20" s="8">
        <v>15</v>
      </c>
      <c r="B20" s="18">
        <f t="shared" si="0"/>
        <v>0.891</v>
      </c>
      <c r="C20" s="18">
        <f t="shared" si="0"/>
        <v>2.24</v>
      </c>
      <c r="D20" s="18">
        <f t="shared" si="0"/>
        <v>2.693</v>
      </c>
      <c r="E20" s="18">
        <f t="shared" si="0"/>
        <v>2.972</v>
      </c>
      <c r="F20" s="18">
        <f t="shared" si="0"/>
        <v>2.535</v>
      </c>
      <c r="G20" s="18">
        <f t="shared" si="0"/>
        <v>2.145</v>
      </c>
      <c r="H20" s="18">
        <f t="shared" si="0"/>
        <v>1.816</v>
      </c>
      <c r="I20" s="18">
        <f t="shared" si="0"/>
        <v>1.358</v>
      </c>
      <c r="J20" s="18">
        <f t="shared" si="0"/>
        <v>1.063</v>
      </c>
      <c r="K20" s="18">
        <f t="shared" si="0"/>
        <v>0.86</v>
      </c>
      <c r="L20" s="18">
        <f t="shared" si="1"/>
        <v>0.714</v>
      </c>
      <c r="M20" s="18">
        <f t="shared" si="1"/>
        <v>0.604</v>
      </c>
      <c r="N20" s="18">
        <f t="shared" si="1"/>
        <v>0.522</v>
      </c>
      <c r="O20" s="18">
        <f t="shared" si="1"/>
        <v>0.456</v>
      </c>
      <c r="P20" s="18">
        <f t="shared" si="1"/>
        <v>0.342</v>
      </c>
      <c r="Q20" s="18">
        <f t="shared" si="1"/>
        <v>0.275</v>
      </c>
      <c r="R20" s="18">
        <f t="shared" si="1"/>
        <v>0.186</v>
      </c>
      <c r="S20" s="18">
        <f t="shared" si="1"/>
        <v>0.138</v>
      </c>
      <c r="T20" s="18">
        <f t="shared" si="1"/>
        <v>0.109</v>
      </c>
      <c r="AF20" s="8">
        <v>15</v>
      </c>
      <c r="AG20" s="9">
        <v>0.891</v>
      </c>
      <c r="AH20" s="9">
        <v>2.24</v>
      </c>
      <c r="AI20" s="11">
        <v>2.693</v>
      </c>
      <c r="AJ20" s="9">
        <v>2.972</v>
      </c>
      <c r="AK20" s="9">
        <v>2.535</v>
      </c>
      <c r="AL20" s="9">
        <v>2.145</v>
      </c>
      <c r="AM20" s="9">
        <v>1.816</v>
      </c>
      <c r="AN20" s="9">
        <v>1.358</v>
      </c>
      <c r="AO20" s="9">
        <v>1.063</v>
      </c>
      <c r="AP20" s="9">
        <v>0.86</v>
      </c>
      <c r="AQ20" s="9">
        <v>0.714</v>
      </c>
      <c r="AR20" s="9">
        <v>0.604</v>
      </c>
      <c r="AS20" s="9">
        <v>0.522</v>
      </c>
      <c r="AT20" s="9">
        <v>0.456</v>
      </c>
      <c r="AU20" s="9">
        <v>0.342</v>
      </c>
      <c r="AV20" s="9">
        <v>0.275</v>
      </c>
      <c r="AW20" s="9">
        <v>0.186</v>
      </c>
      <c r="AX20" s="9">
        <v>0.138</v>
      </c>
      <c r="AY20" s="9">
        <v>0.109</v>
      </c>
    </row>
    <row r="21" spans="1:51" ht="12.75">
      <c r="A21" s="8">
        <v>20</v>
      </c>
      <c r="B21" s="18">
        <f t="shared" si="0"/>
        <v>0.217</v>
      </c>
      <c r="C21" s="18">
        <f t="shared" si="0"/>
        <v>0.565</v>
      </c>
      <c r="D21" s="18">
        <f t="shared" si="0"/>
        <v>0.92</v>
      </c>
      <c r="E21" s="18">
        <f t="shared" si="0"/>
        <v>1.299</v>
      </c>
      <c r="F21" s="18">
        <f t="shared" si="0"/>
        <v>1.255</v>
      </c>
      <c r="G21" s="18">
        <f t="shared" si="0"/>
        <v>1.146</v>
      </c>
      <c r="H21" s="18">
        <f t="shared" si="0"/>
        <v>1.01</v>
      </c>
      <c r="I21" s="18">
        <f t="shared" si="0"/>
        <v>0.795</v>
      </c>
      <c r="J21" s="18">
        <f t="shared" si="0"/>
        <v>0.65</v>
      </c>
      <c r="K21" s="18">
        <f t="shared" si="0"/>
        <v>0.548</v>
      </c>
      <c r="L21" s="18">
        <f t="shared" si="1"/>
        <v>0.474</v>
      </c>
      <c r="M21" s="18">
        <f t="shared" si="1"/>
        <v>0.418</v>
      </c>
      <c r="N21" s="18">
        <f t="shared" si="1"/>
        <v>0.375</v>
      </c>
      <c r="O21" s="18">
        <f t="shared" si="1"/>
        <v>0.338</v>
      </c>
      <c r="P21" s="18">
        <f t="shared" si="1"/>
        <v>0.264</v>
      </c>
      <c r="Q21" s="18">
        <f t="shared" si="1"/>
        <v>0.235</v>
      </c>
      <c r="R21" s="18">
        <f t="shared" si="1"/>
        <v>0.172</v>
      </c>
      <c r="S21" s="18">
        <f t="shared" si="1"/>
        <v>0.135</v>
      </c>
      <c r="T21" s="18">
        <f t="shared" si="1"/>
        <v>0.111</v>
      </c>
      <c r="AF21" s="8">
        <v>20</v>
      </c>
      <c r="AG21" s="9">
        <v>0.217</v>
      </c>
      <c r="AH21" s="9">
        <v>0.565</v>
      </c>
      <c r="AI21" s="9">
        <v>0.92</v>
      </c>
      <c r="AJ21" s="11">
        <v>1.299</v>
      </c>
      <c r="AK21" s="9">
        <v>1.255</v>
      </c>
      <c r="AL21" s="9">
        <v>1.146</v>
      </c>
      <c r="AM21" s="9">
        <v>1.01</v>
      </c>
      <c r="AN21" s="9">
        <v>0.795</v>
      </c>
      <c r="AO21" s="9">
        <v>0.65</v>
      </c>
      <c r="AP21" s="9">
        <v>0.548</v>
      </c>
      <c r="AQ21" s="9">
        <v>0.474</v>
      </c>
      <c r="AR21" s="9">
        <v>0.418</v>
      </c>
      <c r="AS21" s="9">
        <v>0.375</v>
      </c>
      <c r="AT21" s="9">
        <v>0.338</v>
      </c>
      <c r="AU21" s="9">
        <v>0.264</v>
      </c>
      <c r="AV21" s="9">
        <v>0.235</v>
      </c>
      <c r="AW21" s="9">
        <v>0.172</v>
      </c>
      <c r="AX21" s="9">
        <v>0.135</v>
      </c>
      <c r="AY21" s="9">
        <v>0.111</v>
      </c>
    </row>
    <row r="22" spans="1:51" ht="12.75">
      <c r="A22" s="8">
        <v>25</v>
      </c>
      <c r="B22" s="18">
        <f t="shared" si="0"/>
        <v>0.085</v>
      </c>
      <c r="C22" s="18">
        <f t="shared" si="0"/>
        <v>0.22</v>
      </c>
      <c r="D22" s="18">
        <f t="shared" si="0"/>
        <v>0.395</v>
      </c>
      <c r="E22" s="18">
        <f t="shared" si="0"/>
        <v>0.635</v>
      </c>
      <c r="F22" s="18">
        <f t="shared" si="0"/>
        <v>0.708</v>
      </c>
      <c r="G22" s="18">
        <f t="shared" si="0"/>
        <v>0.698</v>
      </c>
      <c r="H22" s="18">
        <f t="shared" si="0"/>
        <v>0.633</v>
      </c>
      <c r="I22" s="18">
        <f t="shared" si="0"/>
        <v>0.524</v>
      </c>
      <c r="J22" s="18">
        <f t="shared" si="0"/>
        <v>0.429</v>
      </c>
      <c r="K22" s="18">
        <f t="shared" si="0"/>
        <v>0.358</v>
      </c>
      <c r="L22" s="18">
        <f t="shared" si="1"/>
        <v>0.307</v>
      </c>
      <c r="M22" s="18">
        <f t="shared" si="1"/>
        <v>0.268</v>
      </c>
      <c r="N22" s="18">
        <f t="shared" si="1"/>
        <v>0.239</v>
      </c>
      <c r="O22" s="18">
        <f t="shared" si="1"/>
        <v>0.215</v>
      </c>
      <c r="P22" s="18">
        <f t="shared" si="1"/>
        <v>0.175</v>
      </c>
      <c r="Q22" s="18">
        <f t="shared" si="1"/>
        <v>0.147</v>
      </c>
      <c r="R22" s="18">
        <f t="shared" si="1"/>
        <v>0.114</v>
      </c>
      <c r="S22" s="18">
        <f t="shared" si="1"/>
        <v>0.093</v>
      </c>
      <c r="T22" s="18">
        <f t="shared" si="1"/>
        <v>0.079</v>
      </c>
      <c r="AF22" s="8">
        <v>25</v>
      </c>
      <c r="AG22" s="9">
        <v>0.085</v>
      </c>
      <c r="AH22" s="9">
        <v>0.22</v>
      </c>
      <c r="AI22" s="9">
        <v>0.395</v>
      </c>
      <c r="AJ22" s="9">
        <v>0.635</v>
      </c>
      <c r="AK22" s="11">
        <v>0.708</v>
      </c>
      <c r="AL22" s="9">
        <v>0.698</v>
      </c>
      <c r="AM22" s="9">
        <v>0.633</v>
      </c>
      <c r="AN22" s="9">
        <v>0.524</v>
      </c>
      <c r="AO22" s="9">
        <v>0.429</v>
      </c>
      <c r="AP22" s="9">
        <v>0.358</v>
      </c>
      <c r="AQ22" s="9">
        <v>0.307</v>
      </c>
      <c r="AR22" s="9">
        <v>0.268</v>
      </c>
      <c r="AS22" s="9">
        <v>0.239</v>
      </c>
      <c r="AT22" s="9">
        <v>0.215</v>
      </c>
      <c r="AU22" s="9">
        <v>0.175</v>
      </c>
      <c r="AV22" s="9">
        <v>0.147</v>
      </c>
      <c r="AW22" s="9">
        <v>0.114</v>
      </c>
      <c r="AX22" s="9">
        <v>0.093</v>
      </c>
      <c r="AY22" s="9">
        <v>0.079</v>
      </c>
    </row>
    <row r="23" spans="1:51" ht="12.75">
      <c r="A23" s="8">
        <v>30</v>
      </c>
      <c r="B23" s="18">
        <f t="shared" si="0"/>
        <v>0.041</v>
      </c>
      <c r="C23" s="18">
        <f t="shared" si="0"/>
        <v>0.112</v>
      </c>
      <c r="D23" s="18">
        <f t="shared" si="0"/>
        <v>0.2</v>
      </c>
      <c r="E23" s="18">
        <f t="shared" si="0"/>
        <v>0.355</v>
      </c>
      <c r="F23" s="18">
        <f t="shared" si="0"/>
        <v>0.416</v>
      </c>
      <c r="G23" s="18">
        <f t="shared" si="0"/>
        <v>0.447</v>
      </c>
      <c r="H23" s="18">
        <f t="shared" si="0"/>
        <v>0.432</v>
      </c>
      <c r="I23" s="18">
        <f t="shared" si="0"/>
        <v>0.377</v>
      </c>
      <c r="J23" s="18">
        <f t="shared" si="0"/>
        <v>0.318</v>
      </c>
      <c r="K23" s="18">
        <f t="shared" si="0"/>
        <v>0.268</v>
      </c>
      <c r="L23" s="18">
        <f t="shared" si="1"/>
        <v>0.23</v>
      </c>
      <c r="M23" s="18">
        <f t="shared" si="1"/>
        <v>0.148</v>
      </c>
      <c r="N23" s="18">
        <f t="shared" si="1"/>
        <v>0.135</v>
      </c>
      <c r="O23" s="18">
        <f t="shared" si="1"/>
        <v>0.119</v>
      </c>
      <c r="P23" s="18">
        <f t="shared" si="1"/>
        <v>0.125</v>
      </c>
      <c r="Q23" s="18">
        <f t="shared" si="1"/>
        <v>0.104</v>
      </c>
      <c r="R23" s="18">
        <f t="shared" si="1"/>
        <v>0.078</v>
      </c>
      <c r="S23" s="18">
        <f t="shared" si="1"/>
        <v>0.063</v>
      </c>
      <c r="T23" s="18">
        <f t="shared" si="1"/>
        <v>0.054</v>
      </c>
      <c r="AF23" s="8">
        <v>30</v>
      </c>
      <c r="AG23" s="9">
        <v>0.041</v>
      </c>
      <c r="AH23" s="9">
        <v>0.112</v>
      </c>
      <c r="AI23" s="9">
        <v>0.2</v>
      </c>
      <c r="AJ23" s="9">
        <v>0.355</v>
      </c>
      <c r="AK23" s="9">
        <v>0.416</v>
      </c>
      <c r="AL23" s="11">
        <v>0.447</v>
      </c>
      <c r="AM23" s="9">
        <v>0.432</v>
      </c>
      <c r="AN23" s="9">
        <v>0.377</v>
      </c>
      <c r="AO23" s="9">
        <v>0.318</v>
      </c>
      <c r="AP23" s="9">
        <v>0.268</v>
      </c>
      <c r="AQ23" s="9">
        <v>0.23</v>
      </c>
      <c r="AR23" s="9">
        <v>0.148</v>
      </c>
      <c r="AS23" s="9">
        <v>0.135</v>
      </c>
      <c r="AT23" s="9">
        <v>0.119</v>
      </c>
      <c r="AU23" s="9">
        <v>0.125</v>
      </c>
      <c r="AV23" s="9">
        <v>0.104</v>
      </c>
      <c r="AW23" s="9">
        <v>0.078</v>
      </c>
      <c r="AX23" s="9">
        <v>0.063</v>
      </c>
      <c r="AY23" s="9">
        <v>0.054</v>
      </c>
    </row>
    <row r="24" spans="1:51" ht="12.75">
      <c r="A24" s="8">
        <v>50</v>
      </c>
      <c r="B24" s="18">
        <f t="shared" si="0"/>
        <v>0.005</v>
      </c>
      <c r="C24" s="18">
        <f t="shared" si="0"/>
        <v>0.015</v>
      </c>
      <c r="D24" s="18">
        <f t="shared" si="0"/>
        <v>0.035</v>
      </c>
      <c r="E24" s="18">
        <f t="shared" si="0"/>
        <v>0.066</v>
      </c>
      <c r="F24" s="18">
        <f t="shared" si="0"/>
        <v>0.086</v>
      </c>
      <c r="G24" s="18">
        <f t="shared" si="0"/>
        <v>0.103</v>
      </c>
      <c r="H24" s="18">
        <f t="shared" si="0"/>
        <v>0.114</v>
      </c>
      <c r="I24" s="18">
        <f t="shared" si="0"/>
        <v>0.121</v>
      </c>
      <c r="J24" s="18">
        <f t="shared" si="0"/>
        <v>0.118</v>
      </c>
      <c r="K24" s="18">
        <f t="shared" si="0"/>
        <v>0.11</v>
      </c>
      <c r="L24" s="18">
        <f t="shared" si="1"/>
        <v>0.102</v>
      </c>
      <c r="M24" s="18">
        <f t="shared" si="1"/>
        <v>0.093</v>
      </c>
      <c r="N24" s="18">
        <f t="shared" si="1"/>
        <v>0.085</v>
      </c>
      <c r="O24" s="18">
        <f t="shared" si="1"/>
        <v>0.079</v>
      </c>
      <c r="P24" s="18">
        <f t="shared" si="1"/>
        <v>0.065</v>
      </c>
      <c r="Q24" s="18">
        <f t="shared" si="1"/>
        <v>0.055</v>
      </c>
      <c r="R24" s="18">
        <f t="shared" si="1"/>
        <v>0.041</v>
      </c>
      <c r="S24" s="18">
        <f t="shared" si="1"/>
        <v>0.033</v>
      </c>
      <c r="T24" s="18">
        <f t="shared" si="1"/>
        <v>0.027</v>
      </c>
      <c r="AF24" s="8">
        <v>50</v>
      </c>
      <c r="AG24" s="9">
        <v>0.005</v>
      </c>
      <c r="AH24" s="9">
        <v>0.015</v>
      </c>
      <c r="AI24" s="9">
        <v>0.035</v>
      </c>
      <c r="AJ24" s="9">
        <v>0.066</v>
      </c>
      <c r="AK24" s="9">
        <v>0.086</v>
      </c>
      <c r="AL24" s="9">
        <v>0.103</v>
      </c>
      <c r="AM24" s="9">
        <v>0.114</v>
      </c>
      <c r="AN24" s="11">
        <v>0.121</v>
      </c>
      <c r="AO24" s="9">
        <v>0.118</v>
      </c>
      <c r="AP24" s="9">
        <v>0.11</v>
      </c>
      <c r="AQ24" s="9">
        <v>0.102</v>
      </c>
      <c r="AR24" s="9">
        <v>0.093</v>
      </c>
      <c r="AS24" s="9">
        <v>0.085</v>
      </c>
      <c r="AT24" s="9">
        <v>0.079</v>
      </c>
      <c r="AU24" s="9">
        <v>0.065</v>
      </c>
      <c r="AV24" s="9">
        <v>0.055</v>
      </c>
      <c r="AW24" s="9">
        <v>0.041</v>
      </c>
      <c r="AX24" s="9">
        <v>0.033</v>
      </c>
      <c r="AY24" s="9">
        <v>0.027</v>
      </c>
    </row>
    <row r="25" spans="1:51" ht="12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AF25" s="2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33" ht="12.75">
      <c r="A26" s="3"/>
      <c r="B26" s="4" t="s">
        <v>1</v>
      </c>
      <c r="AA26" s="21"/>
      <c r="AF26" s="3"/>
      <c r="AG26" s="4" t="s">
        <v>1</v>
      </c>
    </row>
    <row r="27" spans="1:51" ht="12.75">
      <c r="A27" s="5" t="s">
        <v>6</v>
      </c>
      <c r="B27" s="42" t="s">
        <v>4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AF27" s="5" t="s">
        <v>6</v>
      </c>
      <c r="AG27" s="39" t="s">
        <v>4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1"/>
    </row>
    <row r="28" spans="1:51" ht="12">
      <c r="A28" s="6" t="s">
        <v>5</v>
      </c>
      <c r="B28" s="7">
        <v>50</v>
      </c>
      <c r="C28" s="7">
        <v>70</v>
      </c>
      <c r="D28" s="7">
        <v>100</v>
      </c>
      <c r="E28" s="7">
        <v>150</v>
      </c>
      <c r="F28" s="7">
        <v>200</v>
      </c>
      <c r="G28" s="7">
        <v>250</v>
      </c>
      <c r="H28" s="7">
        <v>300</v>
      </c>
      <c r="I28" s="7">
        <v>400</v>
      </c>
      <c r="J28" s="7">
        <v>500</v>
      </c>
      <c r="K28" s="7">
        <v>600</v>
      </c>
      <c r="L28" s="7">
        <v>700</v>
      </c>
      <c r="M28" s="7">
        <v>800</v>
      </c>
      <c r="N28" s="7">
        <v>900</v>
      </c>
      <c r="O28" s="7">
        <v>1000</v>
      </c>
      <c r="P28" s="7">
        <v>1250</v>
      </c>
      <c r="Q28" s="7">
        <v>1500</v>
      </c>
      <c r="R28" s="7">
        <v>2000</v>
      </c>
      <c r="S28" s="7">
        <v>2500</v>
      </c>
      <c r="T28" s="7">
        <v>3000</v>
      </c>
      <c r="AB28" s="21"/>
      <c r="AD28" s="21"/>
      <c r="AF28" s="6" t="s">
        <v>5</v>
      </c>
      <c r="AG28" s="7">
        <v>50</v>
      </c>
      <c r="AH28" s="7">
        <v>70</v>
      </c>
      <c r="AI28" s="7">
        <v>100</v>
      </c>
      <c r="AJ28" s="7">
        <v>150</v>
      </c>
      <c r="AK28" s="7">
        <v>200</v>
      </c>
      <c r="AL28" s="7">
        <v>250</v>
      </c>
      <c r="AM28" s="7">
        <v>300</v>
      </c>
      <c r="AN28" s="7">
        <v>400</v>
      </c>
      <c r="AO28" s="7">
        <v>500</v>
      </c>
      <c r="AP28" s="7">
        <v>600</v>
      </c>
      <c r="AQ28" s="7">
        <v>700</v>
      </c>
      <c r="AR28" s="7">
        <v>800</v>
      </c>
      <c r="AS28" s="7">
        <v>900</v>
      </c>
      <c r="AT28" s="7">
        <v>1000</v>
      </c>
      <c r="AU28" s="7">
        <v>1250</v>
      </c>
      <c r="AV28" s="7">
        <v>1500</v>
      </c>
      <c r="AW28" s="7">
        <v>2000</v>
      </c>
      <c r="AX28" s="7">
        <v>2500</v>
      </c>
      <c r="AY28" s="7">
        <v>3000</v>
      </c>
    </row>
    <row r="29" spans="1:51" ht="12.75">
      <c r="A29" s="8">
        <v>5</v>
      </c>
      <c r="B29" s="18">
        <f aca="true" t="shared" si="2" ref="B29:K35">AG29*$C$8</f>
        <v>0.489</v>
      </c>
      <c r="C29" s="18">
        <f t="shared" si="2"/>
        <v>1.754</v>
      </c>
      <c r="D29" s="18">
        <f t="shared" si="2"/>
        <v>1.914</v>
      </c>
      <c r="E29" s="20">
        <f t="shared" si="2"/>
        <v>1.97</v>
      </c>
      <c r="F29" s="18">
        <f t="shared" si="2"/>
        <v>1.61</v>
      </c>
      <c r="G29" s="18">
        <f t="shared" si="2"/>
        <v>1.315</v>
      </c>
      <c r="H29" s="18">
        <f t="shared" si="2"/>
        <v>1.078</v>
      </c>
      <c r="I29" s="18">
        <f t="shared" si="2"/>
        <v>0.765</v>
      </c>
      <c r="J29" s="18">
        <f t="shared" si="2"/>
        <v>0.577</v>
      </c>
      <c r="K29" s="18">
        <f t="shared" si="2"/>
        <v>0.454</v>
      </c>
      <c r="L29" s="18">
        <f aca="true" t="shared" si="3" ref="L29:T35">AQ29*$C$8</f>
        <v>0.369</v>
      </c>
      <c r="M29" s="18">
        <f t="shared" si="3"/>
        <v>0.31</v>
      </c>
      <c r="N29" s="18">
        <f t="shared" si="3"/>
        <v>0.268</v>
      </c>
      <c r="O29" s="18">
        <f t="shared" si="3"/>
        <v>0.233</v>
      </c>
      <c r="P29" s="18">
        <f t="shared" si="3"/>
        <v>0.175</v>
      </c>
      <c r="Q29" s="18">
        <f t="shared" si="3"/>
        <v>0.14</v>
      </c>
      <c r="R29" s="18">
        <f t="shared" si="3"/>
        <v>0.098</v>
      </c>
      <c r="S29" s="18">
        <f t="shared" si="3"/>
        <v>0.075</v>
      </c>
      <c r="T29" s="18">
        <f t="shared" si="3"/>
        <v>0.06</v>
      </c>
      <c r="AB29" s="16"/>
      <c r="AD29" s="22"/>
      <c r="AF29" s="8">
        <v>5</v>
      </c>
      <c r="AG29" s="9">
        <v>0.489</v>
      </c>
      <c r="AH29" s="9">
        <v>1.754</v>
      </c>
      <c r="AI29" s="9">
        <v>1.914</v>
      </c>
      <c r="AJ29" s="11">
        <v>1.97</v>
      </c>
      <c r="AK29" s="9">
        <v>1.61</v>
      </c>
      <c r="AL29" s="9">
        <v>1.315</v>
      </c>
      <c r="AM29" s="9">
        <v>1.078</v>
      </c>
      <c r="AN29" s="9">
        <v>0.765</v>
      </c>
      <c r="AO29" s="9">
        <v>0.577</v>
      </c>
      <c r="AP29" s="9">
        <v>0.454</v>
      </c>
      <c r="AQ29" s="9">
        <v>0.369</v>
      </c>
      <c r="AR29" s="9">
        <v>0.31</v>
      </c>
      <c r="AS29" s="9">
        <v>0.268</v>
      </c>
      <c r="AT29" s="9">
        <v>0.233</v>
      </c>
      <c r="AU29" s="9">
        <v>0.175</v>
      </c>
      <c r="AV29" s="9">
        <v>0.14</v>
      </c>
      <c r="AW29" s="9">
        <v>0.098</v>
      </c>
      <c r="AX29" s="9">
        <v>0.075</v>
      </c>
      <c r="AY29" s="9">
        <v>0.06</v>
      </c>
    </row>
    <row r="30" spans="1:51" ht="12.75">
      <c r="A30" s="8">
        <v>10</v>
      </c>
      <c r="B30" s="18">
        <f t="shared" si="2"/>
        <v>0.076</v>
      </c>
      <c r="C30" s="18">
        <f t="shared" si="2"/>
        <v>0.516</v>
      </c>
      <c r="D30" s="18">
        <f t="shared" si="2"/>
        <v>0.865</v>
      </c>
      <c r="E30" s="20">
        <f t="shared" si="2"/>
        <v>1.229</v>
      </c>
      <c r="F30" s="18">
        <f t="shared" si="2"/>
        <v>1.143</v>
      </c>
      <c r="G30" s="18">
        <f t="shared" si="2"/>
        <v>1.005</v>
      </c>
      <c r="H30" s="18">
        <f t="shared" si="2"/>
        <v>0.86</v>
      </c>
      <c r="I30" s="18">
        <f t="shared" si="2"/>
        <v>0.637</v>
      </c>
      <c r="J30" s="18">
        <f t="shared" si="2"/>
        <v>0.493</v>
      </c>
      <c r="K30" s="18">
        <f t="shared" si="2"/>
        <v>0.394</v>
      </c>
      <c r="L30" s="18">
        <f t="shared" si="3"/>
        <v>0.324</v>
      </c>
      <c r="M30" s="18">
        <f t="shared" si="3"/>
        <v>0.274</v>
      </c>
      <c r="N30" s="18">
        <f t="shared" si="3"/>
        <v>0.232</v>
      </c>
      <c r="O30" s="18">
        <f t="shared" si="3"/>
        <v>0.207</v>
      </c>
      <c r="P30" s="18">
        <f t="shared" si="3"/>
        <v>0.157</v>
      </c>
      <c r="Q30" s="18">
        <f t="shared" si="3"/>
        <v>0.125</v>
      </c>
      <c r="R30" s="18">
        <f t="shared" si="3"/>
        <v>0.09</v>
      </c>
      <c r="S30" s="18">
        <f t="shared" si="3"/>
        <v>0.068</v>
      </c>
      <c r="T30" s="18">
        <f t="shared" si="3"/>
        <v>0.055</v>
      </c>
      <c r="AF30" s="8">
        <v>10</v>
      </c>
      <c r="AG30" s="9">
        <v>0.076</v>
      </c>
      <c r="AH30" s="9">
        <v>0.516</v>
      </c>
      <c r="AI30" s="9">
        <v>0.865</v>
      </c>
      <c r="AJ30" s="11">
        <v>1.229</v>
      </c>
      <c r="AK30" s="9">
        <v>1.143</v>
      </c>
      <c r="AL30" s="9">
        <v>1.005</v>
      </c>
      <c r="AM30" s="9">
        <v>0.86</v>
      </c>
      <c r="AN30" s="9">
        <v>0.637</v>
      </c>
      <c r="AO30" s="9">
        <v>0.493</v>
      </c>
      <c r="AP30" s="9">
        <v>0.394</v>
      </c>
      <c r="AQ30" s="9">
        <v>0.324</v>
      </c>
      <c r="AR30" s="9">
        <v>0.274</v>
      </c>
      <c r="AS30" s="9">
        <v>0.232</v>
      </c>
      <c r="AT30" s="9">
        <v>0.207</v>
      </c>
      <c r="AU30" s="9">
        <v>0.157</v>
      </c>
      <c r="AV30" s="9">
        <v>0.125</v>
      </c>
      <c r="AW30" s="9">
        <v>0.09</v>
      </c>
      <c r="AX30" s="9">
        <v>0.068</v>
      </c>
      <c r="AY30" s="9">
        <v>0.055</v>
      </c>
    </row>
    <row r="31" spans="1:51" ht="12.75">
      <c r="A31" s="8">
        <v>15</v>
      </c>
      <c r="B31" s="18">
        <f t="shared" si="2"/>
        <v>0.016</v>
      </c>
      <c r="C31" s="18">
        <f t="shared" si="2"/>
        <v>0.097</v>
      </c>
      <c r="D31" s="18">
        <f t="shared" si="2"/>
        <v>0.32</v>
      </c>
      <c r="E31" s="18">
        <f t="shared" si="2"/>
        <v>0.645</v>
      </c>
      <c r="F31" s="20">
        <f t="shared" si="2"/>
        <v>0.717</v>
      </c>
      <c r="G31" s="18">
        <f t="shared" si="2"/>
        <v>0.695</v>
      </c>
      <c r="H31" s="18">
        <f t="shared" si="2"/>
        <v>0.635</v>
      </c>
      <c r="I31" s="18">
        <f t="shared" si="2"/>
        <v>0.5</v>
      </c>
      <c r="J31" s="18">
        <f t="shared" si="2"/>
        <v>0.397</v>
      </c>
      <c r="K31" s="18">
        <f t="shared" si="2"/>
        <v>0.323</v>
      </c>
      <c r="L31" s="18">
        <f t="shared" si="3"/>
        <v>0.268</v>
      </c>
      <c r="M31" s="18">
        <f t="shared" si="3"/>
        <v>0.23</v>
      </c>
      <c r="N31" s="18">
        <f t="shared" si="3"/>
        <v>0.2</v>
      </c>
      <c r="O31" s="18">
        <f t="shared" si="3"/>
        <v>0.175</v>
      </c>
      <c r="P31" s="18">
        <f t="shared" si="3"/>
        <v>0.139</v>
      </c>
      <c r="Q31" s="18">
        <f t="shared" si="3"/>
        <v>0.108</v>
      </c>
      <c r="R31" s="18">
        <f t="shared" si="3"/>
        <v>0.078</v>
      </c>
      <c r="S31" s="18">
        <f t="shared" si="3"/>
        <v>0.06</v>
      </c>
      <c r="T31" s="18">
        <f t="shared" si="3"/>
        <v>0.049</v>
      </c>
      <c r="AF31" s="8">
        <v>15</v>
      </c>
      <c r="AG31" s="9">
        <v>0.016</v>
      </c>
      <c r="AH31" s="9">
        <v>0.097</v>
      </c>
      <c r="AI31" s="9">
        <v>0.32</v>
      </c>
      <c r="AJ31" s="9">
        <v>0.645</v>
      </c>
      <c r="AK31" s="11">
        <v>0.717</v>
      </c>
      <c r="AL31" s="9">
        <v>0.695</v>
      </c>
      <c r="AM31" s="9">
        <v>0.635</v>
      </c>
      <c r="AN31" s="9">
        <v>0.5</v>
      </c>
      <c r="AO31" s="9">
        <v>0.397</v>
      </c>
      <c r="AP31" s="9">
        <v>0.323</v>
      </c>
      <c r="AQ31" s="9">
        <v>0.268</v>
      </c>
      <c r="AR31" s="9">
        <v>0.23</v>
      </c>
      <c r="AS31" s="9">
        <v>0.2</v>
      </c>
      <c r="AT31" s="9">
        <v>0.175</v>
      </c>
      <c r="AU31" s="9">
        <v>0.139</v>
      </c>
      <c r="AV31" s="9">
        <v>0.108</v>
      </c>
      <c r="AW31" s="9">
        <v>0.078</v>
      </c>
      <c r="AX31" s="9">
        <v>0.06</v>
      </c>
      <c r="AY31" s="9">
        <v>0.049</v>
      </c>
    </row>
    <row r="32" spans="1:51" ht="12.75">
      <c r="A32" s="8">
        <v>20</v>
      </c>
      <c r="B32" s="18">
        <f t="shared" si="2"/>
        <v>0.016</v>
      </c>
      <c r="C32" s="18">
        <f t="shared" si="2"/>
        <v>0.037</v>
      </c>
      <c r="D32" s="18">
        <f t="shared" si="2"/>
        <v>0.14</v>
      </c>
      <c r="E32" s="18">
        <f t="shared" si="2"/>
        <v>0.318</v>
      </c>
      <c r="F32" s="18">
        <f t="shared" si="2"/>
        <v>0.43</v>
      </c>
      <c r="G32" s="20">
        <f t="shared" si="2"/>
        <v>0.462</v>
      </c>
      <c r="H32" s="18">
        <f t="shared" si="2"/>
        <v>0.452</v>
      </c>
      <c r="I32" s="18">
        <f t="shared" si="2"/>
        <v>0.385</v>
      </c>
      <c r="J32" s="18">
        <f t="shared" si="2"/>
        <v>0.318</v>
      </c>
      <c r="K32" s="18">
        <f t="shared" si="2"/>
        <v>0.265</v>
      </c>
      <c r="L32" s="18">
        <f t="shared" si="3"/>
        <v>0.224</v>
      </c>
      <c r="M32" s="18">
        <f t="shared" si="3"/>
        <v>0.193</v>
      </c>
      <c r="N32" s="18">
        <f t="shared" si="3"/>
        <v>0.168</v>
      </c>
      <c r="O32" s="18">
        <f t="shared" si="3"/>
        <v>0.148</v>
      </c>
      <c r="P32" s="18">
        <f t="shared" si="3"/>
        <v>0.114</v>
      </c>
      <c r="Q32" s="18">
        <f t="shared" si="3"/>
        <v>0.093</v>
      </c>
      <c r="R32" s="18">
        <f t="shared" si="3"/>
        <v>0.066</v>
      </c>
      <c r="S32" s="18">
        <f t="shared" si="3"/>
        <v>0.052</v>
      </c>
      <c r="T32" s="18">
        <f t="shared" si="3"/>
        <v>0.043</v>
      </c>
      <c r="AF32" s="8">
        <v>20</v>
      </c>
      <c r="AG32" s="9">
        <v>0.016</v>
      </c>
      <c r="AH32" s="9">
        <v>0.037</v>
      </c>
      <c r="AI32" s="9">
        <v>0.14</v>
      </c>
      <c r="AJ32" s="9">
        <v>0.318</v>
      </c>
      <c r="AK32" s="9">
        <v>0.43</v>
      </c>
      <c r="AL32" s="11">
        <v>0.462</v>
      </c>
      <c r="AM32" s="9">
        <v>0.452</v>
      </c>
      <c r="AN32" s="9">
        <v>0.385</v>
      </c>
      <c r="AO32" s="9">
        <v>0.318</v>
      </c>
      <c r="AP32" s="9">
        <v>0.265</v>
      </c>
      <c r="AQ32" s="9">
        <v>0.224</v>
      </c>
      <c r="AR32" s="9">
        <v>0.193</v>
      </c>
      <c r="AS32" s="9">
        <v>0.168</v>
      </c>
      <c r="AT32" s="9">
        <v>0.148</v>
      </c>
      <c r="AU32" s="9">
        <v>0.114</v>
      </c>
      <c r="AV32" s="9">
        <v>0.093</v>
      </c>
      <c r="AW32" s="9">
        <v>0.066</v>
      </c>
      <c r="AX32" s="9">
        <v>0.052</v>
      </c>
      <c r="AY32" s="9">
        <v>0.043</v>
      </c>
    </row>
    <row r="33" spans="1:51" ht="12.75">
      <c r="A33" s="8">
        <v>25</v>
      </c>
      <c r="B33" s="18">
        <f t="shared" si="2"/>
        <v>0.011</v>
      </c>
      <c r="C33" s="18">
        <f t="shared" si="2"/>
        <v>0.023</v>
      </c>
      <c r="D33" s="18">
        <f t="shared" si="2"/>
        <v>0.07</v>
      </c>
      <c r="E33" s="18">
        <f t="shared" si="2"/>
        <v>0.16</v>
      </c>
      <c r="F33" s="18">
        <f t="shared" si="2"/>
        <v>0.253</v>
      </c>
      <c r="G33" s="18">
        <f t="shared" si="2"/>
        <v>0.3</v>
      </c>
      <c r="H33" s="20">
        <f t="shared" si="2"/>
        <v>0.314</v>
      </c>
      <c r="I33" s="18">
        <f t="shared" si="2"/>
        <v>0.292</v>
      </c>
      <c r="J33" s="18">
        <f t="shared" si="2"/>
        <v>0.253</v>
      </c>
      <c r="K33" s="18">
        <f t="shared" si="2"/>
        <v>0.218</v>
      </c>
      <c r="L33" s="18">
        <f t="shared" si="3"/>
        <v>0.188</v>
      </c>
      <c r="M33" s="18">
        <f t="shared" si="3"/>
        <v>0.163</v>
      </c>
      <c r="N33" s="18">
        <f t="shared" si="3"/>
        <v>0.144</v>
      </c>
      <c r="O33" s="18">
        <f t="shared" si="3"/>
        <v>0.128</v>
      </c>
      <c r="P33" s="18">
        <f t="shared" si="3"/>
        <v>0.098</v>
      </c>
      <c r="Q33" s="18">
        <f t="shared" si="3"/>
        <v>0.08</v>
      </c>
      <c r="R33" s="18">
        <f t="shared" si="3"/>
        <v>0.058</v>
      </c>
      <c r="S33" s="18">
        <f t="shared" si="3"/>
        <v>0.045</v>
      </c>
      <c r="T33" s="18">
        <f t="shared" si="3"/>
        <v>0.037</v>
      </c>
      <c r="AF33" s="8">
        <v>25</v>
      </c>
      <c r="AG33" s="9">
        <v>0.011</v>
      </c>
      <c r="AH33" s="9">
        <v>0.023</v>
      </c>
      <c r="AI33" s="9">
        <v>0.07</v>
      </c>
      <c r="AJ33" s="9">
        <v>0.16</v>
      </c>
      <c r="AK33" s="9">
        <v>0.253</v>
      </c>
      <c r="AL33" s="9">
        <v>0.3</v>
      </c>
      <c r="AM33" s="11">
        <v>0.314</v>
      </c>
      <c r="AN33" s="9">
        <v>0.292</v>
      </c>
      <c r="AO33" s="9">
        <v>0.253</v>
      </c>
      <c r="AP33" s="9">
        <v>0.218</v>
      </c>
      <c r="AQ33" s="9">
        <v>0.188</v>
      </c>
      <c r="AR33" s="9">
        <v>0.163</v>
      </c>
      <c r="AS33" s="9">
        <v>0.144</v>
      </c>
      <c r="AT33" s="9">
        <v>0.128</v>
      </c>
      <c r="AU33" s="9">
        <v>0.098</v>
      </c>
      <c r="AV33" s="9">
        <v>0.08</v>
      </c>
      <c r="AW33" s="9">
        <v>0.058</v>
      </c>
      <c r="AX33" s="9">
        <v>0.045</v>
      </c>
      <c r="AY33" s="9">
        <v>0.037</v>
      </c>
    </row>
    <row r="34" spans="1:51" ht="12.75">
      <c r="A34" s="8">
        <v>30</v>
      </c>
      <c r="B34" s="18">
        <f t="shared" si="2"/>
        <v>0.007</v>
      </c>
      <c r="C34" s="18">
        <f t="shared" si="2"/>
        <v>0.016</v>
      </c>
      <c r="D34" s="18">
        <f t="shared" si="2"/>
        <v>0.04</v>
      </c>
      <c r="E34" s="18">
        <f t="shared" si="2"/>
        <v>0.09</v>
      </c>
      <c r="F34" s="18">
        <f t="shared" si="2"/>
        <v>0.154</v>
      </c>
      <c r="G34" s="18">
        <f t="shared" si="2"/>
        <v>0.195</v>
      </c>
      <c r="H34" s="18">
        <f t="shared" si="2"/>
        <v>0.217</v>
      </c>
      <c r="I34" s="20">
        <f t="shared" si="2"/>
        <v>0.218</v>
      </c>
      <c r="J34" s="18">
        <f t="shared" si="2"/>
        <v>0.199</v>
      </c>
      <c r="K34" s="18">
        <f t="shared" si="2"/>
        <v>0.177</v>
      </c>
      <c r="L34" s="18">
        <f t="shared" si="3"/>
        <v>0.155</v>
      </c>
      <c r="M34" s="18">
        <f t="shared" si="3"/>
        <v>0.138</v>
      </c>
      <c r="N34" s="18">
        <f t="shared" si="3"/>
        <v>0.124</v>
      </c>
      <c r="O34" s="18">
        <f t="shared" si="3"/>
        <v>0.11</v>
      </c>
      <c r="P34" s="18">
        <f t="shared" si="3"/>
        <v>0.087</v>
      </c>
      <c r="Q34" s="18">
        <f t="shared" si="3"/>
        <v>0.07</v>
      </c>
      <c r="R34" s="18">
        <f t="shared" si="3"/>
        <v>0.05</v>
      </c>
      <c r="S34" s="18">
        <f t="shared" si="3"/>
        <v>0.039</v>
      </c>
      <c r="T34" s="18">
        <f t="shared" si="3"/>
        <v>0.032</v>
      </c>
      <c r="AB34" s="21"/>
      <c r="AD34" s="21"/>
      <c r="AF34" s="8">
        <v>30</v>
      </c>
      <c r="AG34" s="9">
        <v>0.007</v>
      </c>
      <c r="AH34" s="9">
        <v>0.016</v>
      </c>
      <c r="AI34" s="9">
        <v>0.04</v>
      </c>
      <c r="AJ34" s="9">
        <v>0.09</v>
      </c>
      <c r="AK34" s="9">
        <v>0.154</v>
      </c>
      <c r="AL34" s="9">
        <v>0.195</v>
      </c>
      <c r="AM34" s="9">
        <v>0.217</v>
      </c>
      <c r="AN34" s="11">
        <v>0.218</v>
      </c>
      <c r="AO34" s="9">
        <v>0.199</v>
      </c>
      <c r="AP34" s="9">
        <v>0.177</v>
      </c>
      <c r="AQ34" s="9">
        <v>0.155</v>
      </c>
      <c r="AR34" s="9">
        <v>0.138</v>
      </c>
      <c r="AS34" s="9">
        <v>0.124</v>
      </c>
      <c r="AT34" s="9">
        <v>0.11</v>
      </c>
      <c r="AU34" s="9">
        <v>0.087</v>
      </c>
      <c r="AV34" s="9">
        <v>0.07</v>
      </c>
      <c r="AW34" s="9">
        <v>0.05</v>
      </c>
      <c r="AX34" s="9">
        <v>0.039</v>
      </c>
      <c r="AY34" s="9">
        <v>0.032</v>
      </c>
    </row>
    <row r="35" spans="1:51" ht="12.75">
      <c r="A35" s="8">
        <v>50</v>
      </c>
      <c r="B35" s="18">
        <f t="shared" si="2"/>
        <v>0.001</v>
      </c>
      <c r="C35" s="18">
        <f t="shared" si="2"/>
        <v>0.004</v>
      </c>
      <c r="D35" s="18">
        <f t="shared" si="2"/>
        <v>0.011</v>
      </c>
      <c r="E35" s="18">
        <f t="shared" si="2"/>
        <v>0.024</v>
      </c>
      <c r="F35" s="18">
        <f t="shared" si="2"/>
        <v>0.037</v>
      </c>
      <c r="G35" s="18">
        <f t="shared" si="2"/>
        <v>0.052</v>
      </c>
      <c r="H35" s="18">
        <f t="shared" si="2"/>
        <v>0.065</v>
      </c>
      <c r="I35" s="18">
        <f t="shared" si="2"/>
        <v>0.08</v>
      </c>
      <c r="J35" s="20">
        <f t="shared" si="2"/>
        <v>0.084</v>
      </c>
      <c r="K35" s="18">
        <f t="shared" si="2"/>
        <v>0.082</v>
      </c>
      <c r="L35" s="18">
        <f t="shared" si="3"/>
        <v>0.077</v>
      </c>
      <c r="M35" s="18">
        <f t="shared" si="3"/>
        <v>0.071</v>
      </c>
      <c r="N35" s="18">
        <f t="shared" si="3"/>
        <v>0.066</v>
      </c>
      <c r="O35" s="18">
        <f t="shared" si="3"/>
        <v>0.061</v>
      </c>
      <c r="P35" s="18">
        <f t="shared" si="3"/>
        <v>0.05</v>
      </c>
      <c r="Q35" s="18">
        <f t="shared" si="3"/>
        <v>0.042</v>
      </c>
      <c r="R35" s="18">
        <f t="shared" si="3"/>
        <v>0.031</v>
      </c>
      <c r="S35" s="18">
        <f t="shared" si="3"/>
        <v>0.024</v>
      </c>
      <c r="T35" s="18">
        <f t="shared" si="3"/>
        <v>0.02</v>
      </c>
      <c r="AB35" s="22"/>
      <c r="AD35" s="16"/>
      <c r="AF35" s="8">
        <v>50</v>
      </c>
      <c r="AG35" s="9">
        <v>0.001</v>
      </c>
      <c r="AH35" s="9">
        <v>0.004</v>
      </c>
      <c r="AI35" s="9">
        <v>0.011</v>
      </c>
      <c r="AJ35" s="9">
        <v>0.024</v>
      </c>
      <c r="AK35" s="9">
        <v>0.037</v>
      </c>
      <c r="AL35" s="9">
        <v>0.052</v>
      </c>
      <c r="AM35" s="9">
        <v>0.065</v>
      </c>
      <c r="AN35" s="9">
        <v>0.08</v>
      </c>
      <c r="AO35" s="11">
        <v>0.084</v>
      </c>
      <c r="AP35" s="9">
        <v>0.082</v>
      </c>
      <c r="AQ35" s="9">
        <v>0.077</v>
      </c>
      <c r="AR35" s="9">
        <v>0.071</v>
      </c>
      <c r="AS35" s="9">
        <v>0.066</v>
      </c>
      <c r="AT35" s="9">
        <v>0.061</v>
      </c>
      <c r="AU35" s="9">
        <v>0.05</v>
      </c>
      <c r="AV35" s="9">
        <v>0.042</v>
      </c>
      <c r="AW35" s="9">
        <v>0.031</v>
      </c>
      <c r="AX35" s="9">
        <v>0.024</v>
      </c>
      <c r="AY35" s="9">
        <v>0.02</v>
      </c>
    </row>
    <row r="36" spans="1:51" ht="1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AF36" s="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33" ht="12.75">
      <c r="A37" s="3"/>
      <c r="B37" s="4" t="s">
        <v>2</v>
      </c>
      <c r="AF37" s="3"/>
      <c r="AG37" s="4" t="s">
        <v>2</v>
      </c>
    </row>
    <row r="38" spans="1:51" ht="12.75">
      <c r="A38" s="5" t="s">
        <v>6</v>
      </c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AF38" s="5" t="s">
        <v>6</v>
      </c>
      <c r="AG38" s="39" t="s">
        <v>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1"/>
    </row>
    <row r="39" spans="1:51" ht="12">
      <c r="A39" s="10" t="s">
        <v>7</v>
      </c>
      <c r="B39" s="7">
        <v>50</v>
      </c>
      <c r="C39" s="7">
        <v>70</v>
      </c>
      <c r="D39" s="7">
        <v>100</v>
      </c>
      <c r="E39" s="7">
        <v>150</v>
      </c>
      <c r="F39" s="7">
        <v>200</v>
      </c>
      <c r="G39" s="7">
        <v>250</v>
      </c>
      <c r="H39" s="7">
        <v>300</v>
      </c>
      <c r="I39" s="7">
        <v>400</v>
      </c>
      <c r="J39" s="7">
        <v>500</v>
      </c>
      <c r="K39" s="7">
        <v>600</v>
      </c>
      <c r="L39" s="7">
        <v>700</v>
      </c>
      <c r="M39" s="7">
        <v>800</v>
      </c>
      <c r="N39" s="7">
        <v>900</v>
      </c>
      <c r="O39" s="7">
        <v>1000</v>
      </c>
      <c r="P39" s="7">
        <v>1250</v>
      </c>
      <c r="Q39" s="7">
        <v>1500</v>
      </c>
      <c r="R39" s="7">
        <v>2000</v>
      </c>
      <c r="S39" s="7">
        <v>2500</v>
      </c>
      <c r="T39" s="7">
        <v>3000</v>
      </c>
      <c r="AF39" s="10" t="s">
        <v>7</v>
      </c>
      <c r="AG39" s="7">
        <v>50</v>
      </c>
      <c r="AH39" s="7">
        <v>70</v>
      </c>
      <c r="AI39" s="7">
        <v>100</v>
      </c>
      <c r="AJ39" s="7">
        <v>150</v>
      </c>
      <c r="AK39" s="7">
        <v>200</v>
      </c>
      <c r="AL39" s="7">
        <v>250</v>
      </c>
      <c r="AM39" s="7">
        <v>300</v>
      </c>
      <c r="AN39" s="7">
        <v>400</v>
      </c>
      <c r="AO39" s="7">
        <v>500</v>
      </c>
      <c r="AP39" s="7">
        <v>600</v>
      </c>
      <c r="AQ39" s="7">
        <v>700</v>
      </c>
      <c r="AR39" s="7">
        <v>800</v>
      </c>
      <c r="AS39" s="7">
        <v>900</v>
      </c>
      <c r="AT39" s="7">
        <v>1000</v>
      </c>
      <c r="AU39" s="7">
        <v>1250</v>
      </c>
      <c r="AV39" s="7">
        <v>1500</v>
      </c>
      <c r="AW39" s="7">
        <v>2000</v>
      </c>
      <c r="AX39" s="7">
        <v>2500</v>
      </c>
      <c r="AY39" s="7">
        <v>3000</v>
      </c>
    </row>
    <row r="40" spans="1:51" ht="12.75">
      <c r="A40" s="8">
        <v>5</v>
      </c>
      <c r="B40" s="18">
        <f aca="true" t="shared" si="4" ref="B40:K46">AG40*$C$8</f>
        <v>0.1</v>
      </c>
      <c r="C40" s="18">
        <f t="shared" si="4"/>
        <v>0.489</v>
      </c>
      <c r="D40" s="18">
        <f t="shared" si="4"/>
        <v>0.72</v>
      </c>
      <c r="E40" s="18">
        <f t="shared" si="4"/>
        <v>0.947</v>
      </c>
      <c r="F40" s="18">
        <f t="shared" si="4"/>
        <v>0.897</v>
      </c>
      <c r="G40" s="18">
        <f t="shared" si="4"/>
        <v>0.804</v>
      </c>
      <c r="H40" s="18">
        <f t="shared" si="4"/>
        <v>0.697</v>
      </c>
      <c r="I40" s="18">
        <f t="shared" si="4"/>
        <v>0.525</v>
      </c>
      <c r="J40" s="18">
        <f t="shared" si="4"/>
        <v>0.41</v>
      </c>
      <c r="K40" s="18">
        <f t="shared" si="4"/>
        <v>0.328</v>
      </c>
      <c r="L40" s="18">
        <f aca="true" t="shared" si="5" ref="L40:T46">AQ40*$C$8</f>
        <v>0.269</v>
      </c>
      <c r="M40" s="18">
        <f t="shared" si="5"/>
        <v>0.225</v>
      </c>
      <c r="N40" s="18">
        <f t="shared" si="5"/>
        <v>0.195</v>
      </c>
      <c r="O40" s="18">
        <f t="shared" si="5"/>
        <v>0.169</v>
      </c>
      <c r="P40" s="18">
        <f t="shared" si="5"/>
        <v>0.127</v>
      </c>
      <c r="Q40" s="18">
        <f t="shared" si="5"/>
        <v>0.112</v>
      </c>
      <c r="R40" s="18">
        <f t="shared" si="5"/>
        <v>0.071</v>
      </c>
      <c r="S40" s="18">
        <f t="shared" si="5"/>
        <v>0.055</v>
      </c>
      <c r="T40" s="18">
        <f t="shared" si="5"/>
        <v>0.044</v>
      </c>
      <c r="AF40" s="8">
        <v>5</v>
      </c>
      <c r="AG40" s="9">
        <v>0.1</v>
      </c>
      <c r="AH40" s="9">
        <v>0.489</v>
      </c>
      <c r="AI40" s="9">
        <v>0.72</v>
      </c>
      <c r="AJ40" s="11">
        <v>0.947</v>
      </c>
      <c r="AK40" s="9">
        <v>0.897</v>
      </c>
      <c r="AL40" s="9">
        <v>0.804</v>
      </c>
      <c r="AM40" s="9">
        <v>0.697</v>
      </c>
      <c r="AN40" s="9">
        <v>0.525</v>
      </c>
      <c r="AO40" s="9">
        <v>0.41</v>
      </c>
      <c r="AP40" s="9">
        <v>0.328</v>
      </c>
      <c r="AQ40" s="9">
        <v>0.269</v>
      </c>
      <c r="AR40" s="9">
        <v>0.225</v>
      </c>
      <c r="AS40" s="9">
        <v>0.195</v>
      </c>
      <c r="AT40" s="9">
        <v>0.169</v>
      </c>
      <c r="AU40" s="9">
        <v>0.127</v>
      </c>
      <c r="AV40" s="9">
        <v>0.112</v>
      </c>
      <c r="AW40" s="9">
        <v>0.071</v>
      </c>
      <c r="AX40" s="9">
        <v>0.055</v>
      </c>
      <c r="AY40" s="9">
        <v>0.044</v>
      </c>
    </row>
    <row r="41" spans="1:51" ht="12.75">
      <c r="A41" s="8">
        <v>10</v>
      </c>
      <c r="B41" s="18">
        <f t="shared" si="4"/>
        <v>0.007</v>
      </c>
      <c r="C41" s="18">
        <f t="shared" si="4"/>
        <v>0.117</v>
      </c>
      <c r="D41" s="18">
        <f t="shared" si="4"/>
        <v>0.32</v>
      </c>
      <c r="E41" s="18">
        <f t="shared" si="4"/>
        <v>0.573</v>
      </c>
      <c r="F41" s="18">
        <f t="shared" si="4"/>
        <v>0.63</v>
      </c>
      <c r="G41" s="18">
        <f t="shared" si="4"/>
        <v>0.615</v>
      </c>
      <c r="H41" s="18">
        <f t="shared" si="4"/>
        <v>0.56</v>
      </c>
      <c r="I41" s="19">
        <f t="shared" si="4"/>
        <v>0.45</v>
      </c>
      <c r="J41" s="18">
        <f t="shared" si="4"/>
        <v>0.354</v>
      </c>
      <c r="K41" s="18">
        <f t="shared" si="4"/>
        <v>0.288</v>
      </c>
      <c r="L41" s="18">
        <f t="shared" si="5"/>
        <v>0.24</v>
      </c>
      <c r="M41" s="18">
        <f t="shared" si="5"/>
        <v>0.244</v>
      </c>
      <c r="N41" s="18">
        <f t="shared" si="5"/>
        <v>0.172</v>
      </c>
      <c r="O41" s="18">
        <f t="shared" si="5"/>
        <v>0.154</v>
      </c>
      <c r="P41" s="18">
        <f t="shared" si="5"/>
        <v>0.116</v>
      </c>
      <c r="Q41" s="18">
        <f t="shared" si="5"/>
        <v>0.093</v>
      </c>
      <c r="R41" s="18">
        <f t="shared" si="5"/>
        <v>0.066</v>
      </c>
      <c r="S41" s="18">
        <f t="shared" si="5"/>
        <v>0.051</v>
      </c>
      <c r="T41" s="18">
        <f t="shared" si="5"/>
        <v>0.041</v>
      </c>
      <c r="AF41" s="8">
        <v>10</v>
      </c>
      <c r="AG41" s="9">
        <v>0.007</v>
      </c>
      <c r="AH41" s="9">
        <v>0.117</v>
      </c>
      <c r="AI41" s="9">
        <v>0.32</v>
      </c>
      <c r="AJ41" s="9">
        <v>0.573</v>
      </c>
      <c r="AK41" s="11">
        <v>0.63</v>
      </c>
      <c r="AL41" s="9">
        <v>0.615</v>
      </c>
      <c r="AM41" s="9">
        <v>0.56</v>
      </c>
      <c r="AN41" s="9">
        <v>0.45</v>
      </c>
      <c r="AO41" s="9">
        <v>0.354</v>
      </c>
      <c r="AP41" s="9">
        <v>0.288</v>
      </c>
      <c r="AQ41" s="9">
        <v>0.24</v>
      </c>
      <c r="AR41" s="9">
        <v>0.244</v>
      </c>
      <c r="AS41" s="9">
        <v>0.172</v>
      </c>
      <c r="AT41" s="9">
        <v>0.154</v>
      </c>
      <c r="AU41" s="9">
        <v>0.116</v>
      </c>
      <c r="AV41" s="9">
        <v>0.093</v>
      </c>
      <c r="AW41" s="9">
        <v>0.066</v>
      </c>
      <c r="AX41" s="9">
        <v>0.051</v>
      </c>
      <c r="AY41" s="9">
        <v>0.041</v>
      </c>
    </row>
    <row r="42" spans="1:51" ht="12.75">
      <c r="A42" s="8">
        <v>15</v>
      </c>
      <c r="B42" s="18">
        <f t="shared" si="4"/>
        <v>0.003</v>
      </c>
      <c r="C42" s="18">
        <f t="shared" si="4"/>
        <v>0.015</v>
      </c>
      <c r="D42" s="18">
        <f t="shared" si="4"/>
        <v>0.118</v>
      </c>
      <c r="E42" s="18">
        <f t="shared" si="4"/>
        <v>0.294</v>
      </c>
      <c r="F42" s="18">
        <f t="shared" si="4"/>
        <v>0.395</v>
      </c>
      <c r="G42" s="18">
        <f t="shared" si="4"/>
        <v>0.425</v>
      </c>
      <c r="H42" s="18">
        <f t="shared" si="4"/>
        <v>0.415</v>
      </c>
      <c r="I42" s="18">
        <f t="shared" si="4"/>
        <v>0.355</v>
      </c>
      <c r="J42" s="18">
        <f t="shared" si="4"/>
        <v>0.295</v>
      </c>
      <c r="K42" s="18">
        <f t="shared" si="4"/>
        <v>0.245</v>
      </c>
      <c r="L42" s="18">
        <f t="shared" si="5"/>
        <v>0.207</v>
      </c>
      <c r="M42" s="18">
        <f t="shared" si="5"/>
        <v>0.177</v>
      </c>
      <c r="N42" s="18">
        <f t="shared" si="5"/>
        <v>0.155</v>
      </c>
      <c r="O42" s="18">
        <f t="shared" si="5"/>
        <v>0.137</v>
      </c>
      <c r="P42" s="18">
        <f t="shared" si="5"/>
        <v>0.104</v>
      </c>
      <c r="Q42" s="18">
        <f t="shared" si="5"/>
        <v>0.084</v>
      </c>
      <c r="R42" s="18">
        <f t="shared" si="5"/>
        <v>0.059</v>
      </c>
      <c r="S42" s="18">
        <f t="shared" si="5"/>
        <v>0.045</v>
      </c>
      <c r="T42" s="18">
        <f t="shared" si="5"/>
        <v>0.037</v>
      </c>
      <c r="AF42" s="8">
        <v>15</v>
      </c>
      <c r="AG42" s="9">
        <v>0.003</v>
      </c>
      <c r="AH42" s="9">
        <v>0.015</v>
      </c>
      <c r="AI42" s="9">
        <v>0.118</v>
      </c>
      <c r="AJ42" s="9">
        <v>0.294</v>
      </c>
      <c r="AK42" s="9">
        <v>0.395</v>
      </c>
      <c r="AL42" s="11">
        <v>0.425</v>
      </c>
      <c r="AM42" s="9">
        <v>0.415</v>
      </c>
      <c r="AN42" s="9">
        <v>0.355</v>
      </c>
      <c r="AO42" s="9">
        <v>0.295</v>
      </c>
      <c r="AP42" s="9">
        <v>0.245</v>
      </c>
      <c r="AQ42" s="9">
        <v>0.207</v>
      </c>
      <c r="AR42" s="9">
        <v>0.177</v>
      </c>
      <c r="AS42" s="9">
        <v>0.155</v>
      </c>
      <c r="AT42" s="9">
        <v>0.137</v>
      </c>
      <c r="AU42" s="9">
        <v>0.104</v>
      </c>
      <c r="AV42" s="9">
        <v>0.084</v>
      </c>
      <c r="AW42" s="9">
        <v>0.059</v>
      </c>
      <c r="AX42" s="9">
        <v>0.045</v>
      </c>
      <c r="AY42" s="9">
        <v>0.037</v>
      </c>
    </row>
    <row r="43" spans="1:51" ht="12.75">
      <c r="A43" s="8">
        <v>20</v>
      </c>
      <c r="B43" s="18">
        <f t="shared" si="4"/>
        <v>0.007</v>
      </c>
      <c r="C43" s="18">
        <f t="shared" si="4"/>
        <v>0.012</v>
      </c>
      <c r="D43" s="18">
        <f t="shared" si="4"/>
        <v>0.055</v>
      </c>
      <c r="E43" s="18">
        <f t="shared" si="4"/>
        <v>0.143</v>
      </c>
      <c r="F43" s="18">
        <f t="shared" si="4"/>
        <v>0.235</v>
      </c>
      <c r="G43" s="18">
        <f t="shared" si="4"/>
        <v>0.282</v>
      </c>
      <c r="H43" s="18">
        <f t="shared" si="4"/>
        <v>0.295</v>
      </c>
      <c r="I43" s="18">
        <f t="shared" si="4"/>
        <v>0.274</v>
      </c>
      <c r="J43" s="18">
        <f t="shared" si="4"/>
        <v>0.238</v>
      </c>
      <c r="K43" s="18">
        <f t="shared" si="4"/>
        <v>0.205</v>
      </c>
      <c r="L43" s="18">
        <f t="shared" si="5"/>
        <v>0.177</v>
      </c>
      <c r="M43" s="18">
        <f t="shared" si="5"/>
        <v>0.154</v>
      </c>
      <c r="N43" s="18">
        <f t="shared" si="5"/>
        <v>0.135</v>
      </c>
      <c r="O43" s="18">
        <f t="shared" si="5"/>
        <v>0.118</v>
      </c>
      <c r="P43" s="18">
        <f t="shared" si="5"/>
        <v>0.092</v>
      </c>
      <c r="Q43" s="18">
        <f t="shared" si="5"/>
        <v>0.074</v>
      </c>
      <c r="R43" s="18">
        <f t="shared" si="5"/>
        <v>0.053</v>
      </c>
      <c r="S43" s="18">
        <f t="shared" si="5"/>
        <v>0.041</v>
      </c>
      <c r="T43" s="18">
        <f t="shared" si="5"/>
        <v>0.033</v>
      </c>
      <c r="AF43" s="8">
        <v>20</v>
      </c>
      <c r="AG43" s="9">
        <v>0.007</v>
      </c>
      <c r="AH43" s="9">
        <v>0.012</v>
      </c>
      <c r="AI43" s="9">
        <v>0.055</v>
      </c>
      <c r="AJ43" s="9">
        <v>0.143</v>
      </c>
      <c r="AK43" s="9">
        <v>0.235</v>
      </c>
      <c r="AL43" s="9">
        <v>0.282</v>
      </c>
      <c r="AM43" s="11">
        <v>0.295</v>
      </c>
      <c r="AN43" s="9">
        <v>0.274</v>
      </c>
      <c r="AO43" s="9">
        <v>0.238</v>
      </c>
      <c r="AP43" s="9">
        <v>0.205</v>
      </c>
      <c r="AQ43" s="9">
        <v>0.177</v>
      </c>
      <c r="AR43" s="9">
        <v>0.154</v>
      </c>
      <c r="AS43" s="9">
        <v>0.135</v>
      </c>
      <c r="AT43" s="9">
        <v>0.118</v>
      </c>
      <c r="AU43" s="9">
        <v>0.092</v>
      </c>
      <c r="AV43" s="9">
        <v>0.074</v>
      </c>
      <c r="AW43" s="9">
        <v>0.053</v>
      </c>
      <c r="AX43" s="9">
        <v>0.041</v>
      </c>
      <c r="AY43" s="9">
        <v>0.033</v>
      </c>
    </row>
    <row r="44" spans="1:51" ht="12.75">
      <c r="A44" s="8">
        <v>25</v>
      </c>
      <c r="B44" s="18">
        <f t="shared" si="4"/>
        <v>0.005</v>
      </c>
      <c r="C44" s="18">
        <f t="shared" si="4"/>
        <v>0.009</v>
      </c>
      <c r="D44" s="18">
        <f t="shared" si="4"/>
        <v>0.028</v>
      </c>
      <c r="E44" s="18">
        <f t="shared" si="4"/>
        <v>0.073</v>
      </c>
      <c r="F44" s="18">
        <f t="shared" si="4"/>
        <v>0.14</v>
      </c>
      <c r="G44" s="18">
        <f t="shared" si="4"/>
        <v>0.183</v>
      </c>
      <c r="H44" s="18">
        <f t="shared" si="4"/>
        <v>0.206</v>
      </c>
      <c r="I44" s="18">
        <f t="shared" si="4"/>
        <v>0.208</v>
      </c>
      <c r="J44" s="18">
        <f t="shared" si="4"/>
        <v>0.191</v>
      </c>
      <c r="K44" s="18">
        <f t="shared" si="4"/>
        <v>0.168</v>
      </c>
      <c r="L44" s="18">
        <f t="shared" si="5"/>
        <v>0.148</v>
      </c>
      <c r="M44" s="18">
        <f t="shared" si="5"/>
        <v>0.132</v>
      </c>
      <c r="N44" s="18">
        <f t="shared" si="5"/>
        <v>0.118</v>
      </c>
      <c r="O44" s="18">
        <f t="shared" si="5"/>
        <v>0.104</v>
      </c>
      <c r="P44" s="18">
        <f t="shared" si="5"/>
        <v>0.082</v>
      </c>
      <c r="Q44" s="18">
        <f t="shared" si="5"/>
        <v>0.067</v>
      </c>
      <c r="R44" s="18">
        <f t="shared" si="5"/>
        <v>0.048</v>
      </c>
      <c r="S44" s="18">
        <f t="shared" si="5"/>
        <v>0.037</v>
      </c>
      <c r="T44" s="18">
        <f t="shared" si="5"/>
        <v>0.03</v>
      </c>
      <c r="AF44" s="8">
        <v>25</v>
      </c>
      <c r="AG44" s="9">
        <v>0.005</v>
      </c>
      <c r="AH44" s="9">
        <v>0.009</v>
      </c>
      <c r="AI44" s="9">
        <v>0.028</v>
      </c>
      <c r="AJ44" s="9">
        <v>0.073</v>
      </c>
      <c r="AK44" s="9">
        <v>0.14</v>
      </c>
      <c r="AL44" s="9">
        <v>0.183</v>
      </c>
      <c r="AM44" s="9">
        <v>0.206</v>
      </c>
      <c r="AN44" s="11">
        <v>0.208</v>
      </c>
      <c r="AO44" s="9">
        <v>0.191</v>
      </c>
      <c r="AP44" s="9">
        <v>0.168</v>
      </c>
      <c r="AQ44" s="9">
        <v>0.148</v>
      </c>
      <c r="AR44" s="9">
        <v>0.132</v>
      </c>
      <c r="AS44" s="9">
        <v>0.118</v>
      </c>
      <c r="AT44" s="9">
        <v>0.104</v>
      </c>
      <c r="AU44" s="9">
        <v>0.082</v>
      </c>
      <c r="AV44" s="9">
        <v>0.067</v>
      </c>
      <c r="AW44" s="9">
        <v>0.048</v>
      </c>
      <c r="AX44" s="9">
        <v>0.037</v>
      </c>
      <c r="AY44" s="9">
        <v>0.03</v>
      </c>
    </row>
    <row r="45" spans="1:51" ht="12.75">
      <c r="A45" s="8">
        <v>30</v>
      </c>
      <c r="B45" s="18">
        <f t="shared" si="4"/>
        <v>0.003</v>
      </c>
      <c r="C45" s="18">
        <f t="shared" si="4"/>
        <v>0.007</v>
      </c>
      <c r="D45" s="18">
        <f t="shared" si="4"/>
        <v>0.017</v>
      </c>
      <c r="E45" s="18">
        <f t="shared" si="4"/>
        <v>0.043</v>
      </c>
      <c r="F45" s="18">
        <f t="shared" si="4"/>
        <v>0.086</v>
      </c>
      <c r="G45" s="18">
        <f t="shared" si="4"/>
        <v>0.121</v>
      </c>
      <c r="H45" s="18">
        <f t="shared" si="4"/>
        <v>0.143</v>
      </c>
      <c r="I45" s="18">
        <f t="shared" si="4"/>
        <v>0.156</v>
      </c>
      <c r="J45" s="18">
        <f t="shared" si="4"/>
        <v>0.15</v>
      </c>
      <c r="K45" s="18">
        <f t="shared" si="4"/>
        <v>0.138</v>
      </c>
      <c r="L45" s="18">
        <f t="shared" si="5"/>
        <v>0.124</v>
      </c>
      <c r="M45" s="18">
        <f t="shared" si="5"/>
        <v>0.11</v>
      </c>
      <c r="N45" s="18">
        <f t="shared" si="5"/>
        <v>0.1</v>
      </c>
      <c r="O45" s="18">
        <f t="shared" si="5"/>
        <v>0.091</v>
      </c>
      <c r="P45" s="18">
        <f t="shared" si="5"/>
        <v>0.072</v>
      </c>
      <c r="Q45" s="18">
        <f t="shared" si="5"/>
        <v>0.059</v>
      </c>
      <c r="R45" s="18">
        <f t="shared" si="5"/>
        <v>0.043</v>
      </c>
      <c r="S45" s="18">
        <f t="shared" si="5"/>
        <v>0.034</v>
      </c>
      <c r="T45" s="18">
        <f t="shared" si="5"/>
        <v>0.027</v>
      </c>
      <c r="AF45" s="8">
        <v>30</v>
      </c>
      <c r="AG45" s="9">
        <v>0.003</v>
      </c>
      <c r="AH45" s="9">
        <v>0.007</v>
      </c>
      <c r="AI45" s="9">
        <v>0.017</v>
      </c>
      <c r="AJ45" s="9">
        <v>0.043</v>
      </c>
      <c r="AK45" s="9">
        <v>0.086</v>
      </c>
      <c r="AL45" s="9">
        <v>0.121</v>
      </c>
      <c r="AM45" s="9">
        <v>0.143</v>
      </c>
      <c r="AN45" s="11">
        <v>0.156</v>
      </c>
      <c r="AO45" s="9">
        <v>0.15</v>
      </c>
      <c r="AP45" s="9">
        <v>0.138</v>
      </c>
      <c r="AQ45" s="9">
        <v>0.124</v>
      </c>
      <c r="AR45" s="9">
        <v>0.11</v>
      </c>
      <c r="AS45" s="9">
        <v>0.1</v>
      </c>
      <c r="AT45" s="9">
        <v>0.091</v>
      </c>
      <c r="AU45" s="9">
        <v>0.072</v>
      </c>
      <c r="AV45" s="9">
        <v>0.059</v>
      </c>
      <c r="AW45" s="9">
        <v>0.043</v>
      </c>
      <c r="AX45" s="9">
        <v>0.034</v>
      </c>
      <c r="AY45" s="9">
        <v>0.027</v>
      </c>
    </row>
    <row r="46" spans="1:51" ht="12.75">
      <c r="A46" s="8">
        <v>50</v>
      </c>
      <c r="B46" s="18">
        <f t="shared" si="4"/>
        <v>0.001</v>
      </c>
      <c r="C46" s="18">
        <f t="shared" si="4"/>
        <v>0.002</v>
      </c>
      <c r="D46" s="18">
        <f t="shared" si="4"/>
        <v>0.006</v>
      </c>
      <c r="E46" s="18">
        <f t="shared" si="4"/>
        <v>0.014</v>
      </c>
      <c r="F46" s="18">
        <f t="shared" si="4"/>
        <v>0.022</v>
      </c>
      <c r="G46" s="18">
        <f t="shared" si="4"/>
        <v>0.033</v>
      </c>
      <c r="H46" s="18">
        <f t="shared" si="4"/>
        <v>0.044</v>
      </c>
      <c r="I46" s="18">
        <f t="shared" si="4"/>
        <v>0.06</v>
      </c>
      <c r="J46" s="18">
        <f t="shared" si="4"/>
        <v>0.065</v>
      </c>
      <c r="K46" s="18">
        <f t="shared" si="4"/>
        <v>0.065</v>
      </c>
      <c r="L46" s="18">
        <f t="shared" si="5"/>
        <v>0.063</v>
      </c>
      <c r="M46" s="18">
        <f t="shared" si="5"/>
        <v>0.059</v>
      </c>
      <c r="N46" s="18">
        <f t="shared" si="5"/>
        <v>0.055</v>
      </c>
      <c r="O46" s="18">
        <f t="shared" si="5"/>
        <v>0.051</v>
      </c>
      <c r="P46" s="18">
        <f t="shared" si="5"/>
        <v>0.043</v>
      </c>
      <c r="Q46" s="18">
        <f t="shared" si="5"/>
        <v>0.036</v>
      </c>
      <c r="R46" s="18">
        <f t="shared" si="5"/>
        <v>0.027</v>
      </c>
      <c r="S46" s="18">
        <f t="shared" si="5"/>
        <v>0.021</v>
      </c>
      <c r="T46" s="18">
        <f t="shared" si="5"/>
        <v>0.017</v>
      </c>
      <c r="AF46" s="8">
        <v>50</v>
      </c>
      <c r="AG46" s="9">
        <v>0.001</v>
      </c>
      <c r="AH46" s="9">
        <v>0.002</v>
      </c>
      <c r="AI46" s="9">
        <v>0.006</v>
      </c>
      <c r="AJ46" s="9">
        <v>0.014</v>
      </c>
      <c r="AK46" s="9">
        <v>0.022</v>
      </c>
      <c r="AL46" s="9">
        <v>0.033</v>
      </c>
      <c r="AM46" s="9">
        <v>0.044</v>
      </c>
      <c r="AN46" s="9">
        <v>0.06</v>
      </c>
      <c r="AO46" s="11">
        <v>0.065</v>
      </c>
      <c r="AP46" s="11">
        <v>0.065</v>
      </c>
      <c r="AQ46" s="9">
        <v>0.063</v>
      </c>
      <c r="AR46" s="9">
        <v>0.059</v>
      </c>
      <c r="AS46" s="9">
        <v>0.055</v>
      </c>
      <c r="AT46" s="9">
        <v>0.051</v>
      </c>
      <c r="AU46" s="9">
        <v>0.043</v>
      </c>
      <c r="AV46" s="9">
        <v>0.036</v>
      </c>
      <c r="AW46" s="9">
        <v>0.027</v>
      </c>
      <c r="AX46" s="9">
        <v>0.021</v>
      </c>
      <c r="AY46" s="9">
        <v>0.017</v>
      </c>
    </row>
    <row r="53" spans="1:33" ht="12.75">
      <c r="A53" s="3"/>
      <c r="B53" s="4" t="s">
        <v>0</v>
      </c>
      <c r="AF53" s="3"/>
      <c r="AG53" s="4" t="s">
        <v>0</v>
      </c>
    </row>
    <row r="54" spans="1:51" ht="12.75">
      <c r="A54" s="5" t="s">
        <v>6</v>
      </c>
      <c r="B54" s="42" t="s">
        <v>81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AF54" s="5" t="s">
        <v>6</v>
      </c>
      <c r="AG54" s="39" t="s">
        <v>3</v>
      </c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1"/>
    </row>
    <row r="55" spans="1:51" ht="12">
      <c r="A55" s="6" t="s">
        <v>5</v>
      </c>
      <c r="B55" s="7">
        <v>50</v>
      </c>
      <c r="C55" s="7">
        <v>70</v>
      </c>
      <c r="D55" s="7">
        <v>100</v>
      </c>
      <c r="E55" s="7">
        <v>150</v>
      </c>
      <c r="F55" s="7">
        <v>200</v>
      </c>
      <c r="G55" s="7">
        <v>250</v>
      </c>
      <c r="H55" s="7">
        <v>300</v>
      </c>
      <c r="I55" s="7">
        <v>400</v>
      </c>
      <c r="J55" s="7">
        <v>500</v>
      </c>
      <c r="K55" s="7">
        <v>600</v>
      </c>
      <c r="L55" s="7">
        <v>700</v>
      </c>
      <c r="M55" s="7">
        <v>800</v>
      </c>
      <c r="N55" s="7">
        <v>900</v>
      </c>
      <c r="O55" s="7">
        <v>1000</v>
      </c>
      <c r="P55" s="7">
        <v>1250</v>
      </c>
      <c r="Q55" s="7">
        <v>1500</v>
      </c>
      <c r="R55" s="7">
        <v>2000</v>
      </c>
      <c r="S55" s="7">
        <v>2500</v>
      </c>
      <c r="T55" s="7">
        <v>3000</v>
      </c>
      <c r="AF55" s="6" t="s">
        <v>5</v>
      </c>
      <c r="AG55" s="7">
        <v>50</v>
      </c>
      <c r="AH55" s="7">
        <v>70</v>
      </c>
      <c r="AI55" s="7">
        <v>100</v>
      </c>
      <c r="AJ55" s="7">
        <v>150</v>
      </c>
      <c r="AK55" s="7">
        <v>200</v>
      </c>
      <c r="AL55" s="7">
        <v>250</v>
      </c>
      <c r="AM55" s="7">
        <v>300</v>
      </c>
      <c r="AN55" s="7">
        <v>400</v>
      </c>
      <c r="AO55" s="7">
        <v>500</v>
      </c>
      <c r="AP55" s="7">
        <v>600</v>
      </c>
      <c r="AQ55" s="7">
        <v>700</v>
      </c>
      <c r="AR55" s="7">
        <v>800</v>
      </c>
      <c r="AS55" s="7">
        <v>900</v>
      </c>
      <c r="AT55" s="7">
        <v>1000</v>
      </c>
      <c r="AU55" s="7">
        <v>1250</v>
      </c>
      <c r="AV55" s="7">
        <v>1500</v>
      </c>
      <c r="AW55" s="7">
        <v>2000</v>
      </c>
      <c r="AX55" s="7">
        <v>2500</v>
      </c>
      <c r="AY55" s="7">
        <v>3000</v>
      </c>
    </row>
    <row r="56" spans="1:51" ht="12.75">
      <c r="A56" s="8">
        <v>5</v>
      </c>
      <c r="B56" s="18">
        <f aca="true" t="shared" si="6" ref="B56:K62">AG56*$C$8</f>
        <v>702.9</v>
      </c>
      <c r="C56" s="18">
        <f t="shared" si="6"/>
        <v>456.1</v>
      </c>
      <c r="D56" s="18">
        <f t="shared" si="6"/>
        <v>321.5</v>
      </c>
      <c r="E56" s="18">
        <f t="shared" si="6"/>
        <v>153.1</v>
      </c>
      <c r="F56" s="20">
        <f t="shared" si="6"/>
        <v>100.8</v>
      </c>
      <c r="G56" s="18">
        <f t="shared" si="6"/>
        <v>69.8</v>
      </c>
      <c r="H56" s="18">
        <f t="shared" si="6"/>
        <v>52.15</v>
      </c>
      <c r="I56" s="18">
        <f t="shared" si="6"/>
        <v>32.85</v>
      </c>
      <c r="J56" s="18">
        <f t="shared" si="6"/>
        <v>23.03</v>
      </c>
      <c r="K56" s="18">
        <f t="shared" si="6"/>
        <v>17.12</v>
      </c>
      <c r="L56" s="18">
        <f aca="true" t="shared" si="7" ref="L56:T62">AQ56*$C$8</f>
        <v>13.39</v>
      </c>
      <c r="M56" s="18">
        <f t="shared" si="7"/>
        <v>10.85</v>
      </c>
      <c r="N56" s="18">
        <f t="shared" si="7"/>
        <v>9.04</v>
      </c>
      <c r="O56" s="18">
        <f t="shared" si="7"/>
        <v>7.68</v>
      </c>
      <c r="P56" s="18">
        <f t="shared" si="7"/>
        <v>5.5</v>
      </c>
      <c r="Q56" s="18">
        <f t="shared" si="7"/>
        <v>4.24</v>
      </c>
      <c r="R56" s="18">
        <f t="shared" si="7"/>
        <v>2.86</v>
      </c>
      <c r="S56" s="18">
        <f t="shared" si="7"/>
        <v>2.21</v>
      </c>
      <c r="T56" s="18">
        <f t="shared" si="7"/>
        <v>1.66</v>
      </c>
      <c r="AF56" s="8">
        <v>5</v>
      </c>
      <c r="AG56" s="11">
        <v>702.9</v>
      </c>
      <c r="AH56" s="9">
        <v>456.1</v>
      </c>
      <c r="AI56" s="9">
        <v>321.5</v>
      </c>
      <c r="AJ56" s="9">
        <v>153.1</v>
      </c>
      <c r="AK56" s="9">
        <v>100.8</v>
      </c>
      <c r="AL56" s="9">
        <v>69.8</v>
      </c>
      <c r="AM56" s="9">
        <v>52.15</v>
      </c>
      <c r="AN56" s="9">
        <v>32.85</v>
      </c>
      <c r="AO56" s="9">
        <v>23.03</v>
      </c>
      <c r="AP56" s="9">
        <v>17.12</v>
      </c>
      <c r="AQ56" s="9">
        <v>13.39</v>
      </c>
      <c r="AR56" s="9">
        <v>10.85</v>
      </c>
      <c r="AS56" s="9">
        <v>9.04</v>
      </c>
      <c r="AT56" s="9">
        <v>7.68</v>
      </c>
      <c r="AU56" s="9">
        <v>5.5</v>
      </c>
      <c r="AV56" s="9">
        <v>4.24</v>
      </c>
      <c r="AW56" s="9">
        <v>2.86</v>
      </c>
      <c r="AX56" s="9">
        <v>2.21</v>
      </c>
      <c r="AY56" s="9">
        <v>1.66</v>
      </c>
    </row>
    <row r="57" spans="1:51" ht="12.75">
      <c r="A57" s="8">
        <v>10</v>
      </c>
      <c r="B57" s="18">
        <f t="shared" si="6"/>
        <v>97.32</v>
      </c>
      <c r="C57" s="18">
        <f t="shared" si="6"/>
        <v>116.5</v>
      </c>
      <c r="D57" s="18">
        <f t="shared" si="6"/>
        <v>103.7</v>
      </c>
      <c r="E57" s="20">
        <f t="shared" si="6"/>
        <v>78.28</v>
      </c>
      <c r="F57" s="18">
        <f t="shared" si="6"/>
        <v>59.4</v>
      </c>
      <c r="G57" s="18">
        <f t="shared" si="6"/>
        <v>46.15</v>
      </c>
      <c r="H57" s="18">
        <f t="shared" si="6"/>
        <v>36.8</v>
      </c>
      <c r="I57" s="18">
        <f t="shared" si="6"/>
        <v>25.18</v>
      </c>
      <c r="J57" s="18">
        <f t="shared" si="6"/>
        <v>18.55</v>
      </c>
      <c r="K57" s="18">
        <f t="shared" si="6"/>
        <v>14.26</v>
      </c>
      <c r="L57" s="18">
        <f t="shared" si="7"/>
        <v>11.4</v>
      </c>
      <c r="M57" s="18">
        <f t="shared" si="7"/>
        <v>9.4</v>
      </c>
      <c r="N57" s="18">
        <f t="shared" si="7"/>
        <v>7.93</v>
      </c>
      <c r="O57" s="18">
        <f t="shared" si="7"/>
        <v>6.79</v>
      </c>
      <c r="P57" s="18">
        <f t="shared" si="7"/>
        <v>4.85</v>
      </c>
      <c r="Q57" s="18">
        <f t="shared" si="7"/>
        <v>3.7</v>
      </c>
      <c r="R57" s="18">
        <f t="shared" si="7"/>
        <v>2.44</v>
      </c>
      <c r="S57" s="18">
        <f t="shared" si="7"/>
        <v>1.79</v>
      </c>
      <c r="T57" s="18">
        <f t="shared" si="7"/>
        <v>1.4</v>
      </c>
      <c r="AF57" s="8">
        <v>10</v>
      </c>
      <c r="AG57" s="9">
        <v>97.32</v>
      </c>
      <c r="AH57" s="11">
        <v>116.5</v>
      </c>
      <c r="AI57" s="9">
        <v>103.7</v>
      </c>
      <c r="AJ57" s="9">
        <v>78.28</v>
      </c>
      <c r="AK57" s="9">
        <v>59.4</v>
      </c>
      <c r="AL57" s="9">
        <v>46.15</v>
      </c>
      <c r="AM57" s="9">
        <v>36.8</v>
      </c>
      <c r="AN57" s="9">
        <v>25.18</v>
      </c>
      <c r="AO57" s="9">
        <v>18.55</v>
      </c>
      <c r="AP57" s="9">
        <v>14.26</v>
      </c>
      <c r="AQ57" s="9">
        <v>11.4</v>
      </c>
      <c r="AR57" s="9">
        <v>9.4</v>
      </c>
      <c r="AS57" s="9">
        <v>7.93</v>
      </c>
      <c r="AT57" s="9">
        <v>6.79</v>
      </c>
      <c r="AU57" s="9">
        <v>4.85</v>
      </c>
      <c r="AV57" s="9">
        <v>3.7</v>
      </c>
      <c r="AW57" s="9">
        <v>2.44</v>
      </c>
      <c r="AX57" s="9">
        <v>1.79</v>
      </c>
      <c r="AY57" s="9">
        <v>1.4</v>
      </c>
    </row>
    <row r="58" spans="1:51" ht="12.75">
      <c r="A58" s="8">
        <v>15</v>
      </c>
      <c r="B58" s="18">
        <f t="shared" si="6"/>
        <v>13.57</v>
      </c>
      <c r="C58" s="18">
        <f t="shared" si="6"/>
        <v>27.36</v>
      </c>
      <c r="D58" s="18">
        <f t="shared" si="6"/>
        <v>31.84</v>
      </c>
      <c r="E58" s="20">
        <f t="shared" si="6"/>
        <v>34.03</v>
      </c>
      <c r="F58" s="18">
        <f t="shared" si="6"/>
        <v>28.61</v>
      </c>
      <c r="G58" s="18">
        <f t="shared" si="6"/>
        <v>24.1</v>
      </c>
      <c r="H58" s="18">
        <f t="shared" si="6"/>
        <v>20.54</v>
      </c>
      <c r="I58" s="18">
        <f t="shared" si="6"/>
        <v>15.74</v>
      </c>
      <c r="J58" s="18">
        <f t="shared" si="6"/>
        <v>12.73</v>
      </c>
      <c r="K58" s="18">
        <f t="shared" si="6"/>
        <v>10.54</v>
      </c>
      <c r="L58" s="18">
        <f t="shared" si="7"/>
        <v>8.9</v>
      </c>
      <c r="M58" s="18">
        <f t="shared" si="7"/>
        <v>7.6</v>
      </c>
      <c r="N58" s="18">
        <f t="shared" si="7"/>
        <v>6.62</v>
      </c>
      <c r="O58" s="18">
        <f t="shared" si="7"/>
        <v>5.83</v>
      </c>
      <c r="P58" s="18">
        <f t="shared" si="7"/>
        <v>4.42</v>
      </c>
      <c r="Q58" s="18">
        <f t="shared" si="7"/>
        <v>3.54</v>
      </c>
      <c r="R58" s="18">
        <f t="shared" si="7"/>
        <v>2.44</v>
      </c>
      <c r="S58" s="18">
        <f t="shared" si="7"/>
        <v>1.82</v>
      </c>
      <c r="T58" s="18">
        <f t="shared" si="7"/>
        <v>1.43</v>
      </c>
      <c r="AF58" s="8">
        <v>15</v>
      </c>
      <c r="AG58" s="9">
        <v>13.57</v>
      </c>
      <c r="AH58" s="9">
        <v>27.36</v>
      </c>
      <c r="AI58" s="9">
        <v>31.84</v>
      </c>
      <c r="AJ58" s="11">
        <v>34.03</v>
      </c>
      <c r="AK58" s="9">
        <v>28.61</v>
      </c>
      <c r="AL58" s="9">
        <v>24.1</v>
      </c>
      <c r="AM58" s="9">
        <v>20.54</v>
      </c>
      <c r="AN58" s="9">
        <v>15.74</v>
      </c>
      <c r="AO58" s="9">
        <v>12.73</v>
      </c>
      <c r="AP58" s="9">
        <v>10.54</v>
      </c>
      <c r="AQ58" s="9">
        <v>8.9</v>
      </c>
      <c r="AR58" s="9">
        <v>7.6</v>
      </c>
      <c r="AS58" s="9">
        <v>6.62</v>
      </c>
      <c r="AT58" s="9">
        <v>5.83</v>
      </c>
      <c r="AU58" s="9">
        <v>4.42</v>
      </c>
      <c r="AV58" s="9">
        <v>3.54</v>
      </c>
      <c r="AW58" s="9">
        <v>2.44</v>
      </c>
      <c r="AX58" s="9">
        <v>1.82</v>
      </c>
      <c r="AY58" s="9">
        <v>1.43</v>
      </c>
    </row>
    <row r="59" spans="1:51" ht="12.75">
      <c r="A59" s="8">
        <v>20</v>
      </c>
      <c r="B59" s="18">
        <f t="shared" si="6"/>
        <v>1.18</v>
      </c>
      <c r="C59" s="18">
        <f t="shared" si="6"/>
        <v>7.49</v>
      </c>
      <c r="D59" s="18">
        <f t="shared" si="6"/>
        <v>12.2</v>
      </c>
      <c r="E59" s="20">
        <f t="shared" si="6"/>
        <v>16.94</v>
      </c>
      <c r="F59" s="18">
        <f t="shared" si="6"/>
        <v>16.09</v>
      </c>
      <c r="G59" s="18">
        <f t="shared" si="6"/>
        <v>14.5</v>
      </c>
      <c r="H59" s="18">
        <f t="shared" si="6"/>
        <v>12.66</v>
      </c>
      <c r="I59" s="18">
        <f t="shared" si="6"/>
        <v>9.8</v>
      </c>
      <c r="J59" s="18">
        <f t="shared" si="6"/>
        <v>7.85</v>
      </c>
      <c r="K59" s="18">
        <f t="shared" si="6"/>
        <v>6.51</v>
      </c>
      <c r="L59" s="18">
        <f t="shared" si="7"/>
        <v>5.6</v>
      </c>
      <c r="M59" s="18">
        <f t="shared" si="7"/>
        <v>4.96</v>
      </c>
      <c r="N59" s="18">
        <f t="shared" si="7"/>
        <v>4.46</v>
      </c>
      <c r="O59" s="18">
        <f t="shared" si="7"/>
        <v>4.03</v>
      </c>
      <c r="P59" s="18">
        <f t="shared" si="7"/>
        <v>3.28</v>
      </c>
      <c r="Q59" s="18">
        <f t="shared" si="7"/>
        <v>2.78</v>
      </c>
      <c r="R59" s="18">
        <f t="shared" si="7"/>
        <v>2.18</v>
      </c>
      <c r="S59" s="18">
        <f t="shared" si="7"/>
        <v>1.69</v>
      </c>
      <c r="T59" s="18">
        <f t="shared" si="7"/>
        <v>1.4</v>
      </c>
      <c r="AF59" s="8">
        <v>20</v>
      </c>
      <c r="AG59" s="9">
        <v>1.18</v>
      </c>
      <c r="AH59" s="9">
        <v>7.49</v>
      </c>
      <c r="AI59" s="9">
        <v>12.2</v>
      </c>
      <c r="AJ59" s="11">
        <v>16.94</v>
      </c>
      <c r="AK59" s="9">
        <v>16.09</v>
      </c>
      <c r="AL59" s="9">
        <v>14.5</v>
      </c>
      <c r="AM59" s="9">
        <v>12.66</v>
      </c>
      <c r="AN59" s="9">
        <v>9.8</v>
      </c>
      <c r="AO59" s="9">
        <v>7.85</v>
      </c>
      <c r="AP59" s="9">
        <v>6.51</v>
      </c>
      <c r="AQ59" s="9">
        <v>5.6</v>
      </c>
      <c r="AR59" s="9">
        <v>4.96</v>
      </c>
      <c r="AS59" s="9">
        <v>4.46</v>
      </c>
      <c r="AT59" s="9">
        <v>4.03</v>
      </c>
      <c r="AU59" s="9">
        <v>3.28</v>
      </c>
      <c r="AV59" s="9">
        <v>2.78</v>
      </c>
      <c r="AW59" s="9">
        <v>2.18</v>
      </c>
      <c r="AX59" s="9">
        <v>1.69</v>
      </c>
      <c r="AY59" s="9">
        <v>1.4</v>
      </c>
    </row>
    <row r="60" spans="1:51" ht="12.75">
      <c r="A60" s="8">
        <v>25</v>
      </c>
      <c r="B60" s="18">
        <f t="shared" si="6"/>
        <v>0.09</v>
      </c>
      <c r="C60" s="18">
        <f t="shared" si="6"/>
        <v>1.8</v>
      </c>
      <c r="D60" s="18">
        <f t="shared" si="6"/>
        <v>5.15</v>
      </c>
      <c r="E60" s="18">
        <f t="shared" si="6"/>
        <v>9.12</v>
      </c>
      <c r="F60" s="20">
        <f t="shared" si="6"/>
        <v>9.61</v>
      </c>
      <c r="G60" s="18">
        <f t="shared" si="6"/>
        <v>9.33</v>
      </c>
      <c r="H60" s="18">
        <f t="shared" si="6"/>
        <v>8.6</v>
      </c>
      <c r="I60" s="18">
        <f t="shared" si="6"/>
        <v>7.03</v>
      </c>
      <c r="J60" s="18">
        <f t="shared" si="6"/>
        <v>5.75</v>
      </c>
      <c r="K60" s="18">
        <f t="shared" si="6"/>
        <v>4.77</v>
      </c>
      <c r="L60" s="18">
        <f t="shared" si="7"/>
        <v>4.07</v>
      </c>
      <c r="M60" s="18">
        <f t="shared" si="7"/>
        <v>3.51</v>
      </c>
      <c r="N60" s="18">
        <f t="shared" si="7"/>
        <v>3.09</v>
      </c>
      <c r="O60" s="18">
        <f t="shared" si="7"/>
        <v>2.77</v>
      </c>
      <c r="P60" s="18">
        <f t="shared" si="7"/>
        <v>2.18</v>
      </c>
      <c r="Q60" s="18">
        <f t="shared" si="7"/>
        <v>1.83</v>
      </c>
      <c r="R60" s="18">
        <f t="shared" si="7"/>
        <v>1.39</v>
      </c>
      <c r="S60" s="18">
        <f t="shared" si="7"/>
        <v>1.14</v>
      </c>
      <c r="T60" s="18">
        <f t="shared" si="7"/>
        <v>0.96</v>
      </c>
      <c r="AF60" s="8">
        <v>25</v>
      </c>
      <c r="AG60" s="9">
        <v>0.09</v>
      </c>
      <c r="AH60" s="9">
        <v>1.8</v>
      </c>
      <c r="AI60" s="9">
        <v>5.15</v>
      </c>
      <c r="AJ60" s="9">
        <v>9.12</v>
      </c>
      <c r="AK60" s="11">
        <v>9.61</v>
      </c>
      <c r="AL60" s="9">
        <v>9.33</v>
      </c>
      <c r="AM60" s="9">
        <v>8.6</v>
      </c>
      <c r="AN60" s="9">
        <v>7.03</v>
      </c>
      <c r="AO60" s="9">
        <v>5.75</v>
      </c>
      <c r="AP60" s="9">
        <v>4.77</v>
      </c>
      <c r="AQ60" s="9">
        <v>4.07</v>
      </c>
      <c r="AR60" s="9">
        <v>3.51</v>
      </c>
      <c r="AS60" s="9">
        <v>3.09</v>
      </c>
      <c r="AT60" s="9">
        <v>2.77</v>
      </c>
      <c r="AU60" s="9">
        <v>2.18</v>
      </c>
      <c r="AV60" s="9">
        <v>1.83</v>
      </c>
      <c r="AW60" s="9">
        <v>1.39</v>
      </c>
      <c r="AX60" s="9">
        <v>1.14</v>
      </c>
      <c r="AY60" s="9">
        <v>0.96</v>
      </c>
    </row>
    <row r="61" spans="1:51" ht="12.75">
      <c r="A61" s="8">
        <v>30</v>
      </c>
      <c r="B61" s="18">
        <f t="shared" si="6"/>
        <v>0.04</v>
      </c>
      <c r="C61" s="18">
        <f t="shared" si="6"/>
        <v>0.01</v>
      </c>
      <c r="D61" s="18">
        <f t="shared" si="6"/>
        <v>2.25</v>
      </c>
      <c r="E61" s="18">
        <f t="shared" si="6"/>
        <v>5.3</v>
      </c>
      <c r="F61" s="18">
        <f t="shared" si="6"/>
        <v>6.13</v>
      </c>
      <c r="G61" s="20">
        <f t="shared" si="6"/>
        <v>6.27</v>
      </c>
      <c r="H61" s="18">
        <f t="shared" si="6"/>
        <v>6</v>
      </c>
      <c r="I61" s="18">
        <f t="shared" si="6"/>
        <v>5.25</v>
      </c>
      <c r="J61" s="18">
        <f t="shared" si="6"/>
        <v>4.42</v>
      </c>
      <c r="K61" s="18">
        <f t="shared" si="6"/>
        <v>3.78</v>
      </c>
      <c r="L61" s="18">
        <f t="shared" si="7"/>
        <v>3.24</v>
      </c>
      <c r="M61" s="18">
        <f t="shared" si="7"/>
        <v>2.8</v>
      </c>
      <c r="N61" s="18">
        <f t="shared" si="7"/>
        <v>2.47</v>
      </c>
      <c r="O61" s="18">
        <f t="shared" si="7"/>
        <v>2.2</v>
      </c>
      <c r="P61" s="18">
        <f t="shared" si="7"/>
        <v>1.71</v>
      </c>
      <c r="Q61" s="18">
        <f t="shared" si="7"/>
        <v>1.4</v>
      </c>
      <c r="R61" s="18">
        <f t="shared" si="7"/>
        <v>1.03</v>
      </c>
      <c r="S61" s="18">
        <f t="shared" si="7"/>
        <v>0.83</v>
      </c>
      <c r="T61" s="18">
        <f t="shared" si="7"/>
        <v>0.7</v>
      </c>
      <c r="AF61" s="8">
        <v>30</v>
      </c>
      <c r="AG61" s="9">
        <v>0.04</v>
      </c>
      <c r="AH61" s="9">
        <v>0.01</v>
      </c>
      <c r="AI61" s="9">
        <v>2.25</v>
      </c>
      <c r="AJ61" s="9">
        <v>5.3</v>
      </c>
      <c r="AK61" s="9">
        <v>6.13</v>
      </c>
      <c r="AL61" s="11">
        <v>6.27</v>
      </c>
      <c r="AM61" s="9">
        <v>6</v>
      </c>
      <c r="AN61" s="9">
        <v>5.25</v>
      </c>
      <c r="AO61" s="9">
        <v>4.42</v>
      </c>
      <c r="AP61" s="9">
        <v>3.78</v>
      </c>
      <c r="AQ61" s="9">
        <v>3.24</v>
      </c>
      <c r="AR61" s="9">
        <v>2.8</v>
      </c>
      <c r="AS61" s="9">
        <v>2.47</v>
      </c>
      <c r="AT61" s="9">
        <v>2.2</v>
      </c>
      <c r="AU61" s="9">
        <v>1.71</v>
      </c>
      <c r="AV61" s="9">
        <v>1.4</v>
      </c>
      <c r="AW61" s="9">
        <v>1.03</v>
      </c>
      <c r="AX61" s="9">
        <v>0.83</v>
      </c>
      <c r="AY61" s="9">
        <v>0.7</v>
      </c>
    </row>
    <row r="62" spans="1:51" ht="12.75">
      <c r="A62" s="8">
        <v>50</v>
      </c>
      <c r="B62" s="18">
        <f t="shared" si="6"/>
        <v>0.01</v>
      </c>
      <c r="C62" s="18">
        <f t="shared" si="6"/>
        <v>0.02</v>
      </c>
      <c r="D62" s="18">
        <f t="shared" si="6"/>
        <v>0.11</v>
      </c>
      <c r="E62" s="18">
        <f t="shared" si="6"/>
        <v>0.45</v>
      </c>
      <c r="F62" s="18">
        <f t="shared" si="6"/>
        <v>1.21</v>
      </c>
      <c r="G62" s="18">
        <f t="shared" si="6"/>
        <v>1.67</v>
      </c>
      <c r="H62" s="18">
        <f t="shared" si="6"/>
        <v>1.91</v>
      </c>
      <c r="I62" s="20">
        <f t="shared" si="6"/>
        <v>1.98</v>
      </c>
      <c r="J62" s="18">
        <f t="shared" si="6"/>
        <v>1.88</v>
      </c>
      <c r="K62" s="18">
        <f t="shared" si="6"/>
        <v>1.72</v>
      </c>
      <c r="L62" s="18">
        <f t="shared" si="7"/>
        <v>1.57</v>
      </c>
      <c r="M62" s="18">
        <f t="shared" si="7"/>
        <v>1.43</v>
      </c>
      <c r="N62" s="18">
        <f t="shared" si="7"/>
        <v>1.32</v>
      </c>
      <c r="O62" s="18">
        <f t="shared" si="7"/>
        <v>1.21</v>
      </c>
      <c r="P62" s="18">
        <f t="shared" si="7"/>
        <v>0.99</v>
      </c>
      <c r="Q62" s="18">
        <f t="shared" si="7"/>
        <v>0.83</v>
      </c>
      <c r="R62" s="18">
        <f t="shared" si="7"/>
        <v>0.62</v>
      </c>
      <c r="S62" s="18">
        <f t="shared" si="7"/>
        <v>0.49</v>
      </c>
      <c r="T62" s="18">
        <f t="shared" si="7"/>
        <v>0.4</v>
      </c>
      <c r="AF62" s="8">
        <v>50</v>
      </c>
      <c r="AG62" s="9">
        <v>0.01</v>
      </c>
      <c r="AH62" s="9">
        <v>0.02</v>
      </c>
      <c r="AI62" s="9">
        <v>0.11</v>
      </c>
      <c r="AJ62" s="9">
        <v>0.45</v>
      </c>
      <c r="AK62" s="9">
        <v>1.21</v>
      </c>
      <c r="AL62" s="9">
        <v>1.67</v>
      </c>
      <c r="AM62" s="9">
        <v>1.91</v>
      </c>
      <c r="AN62" s="11">
        <v>1.98</v>
      </c>
      <c r="AO62" s="9">
        <v>1.88</v>
      </c>
      <c r="AP62" s="9">
        <v>1.72</v>
      </c>
      <c r="AQ62" s="9">
        <v>1.57</v>
      </c>
      <c r="AR62" s="9">
        <v>1.43</v>
      </c>
      <c r="AS62" s="9">
        <v>1.32</v>
      </c>
      <c r="AT62" s="9">
        <v>1.21</v>
      </c>
      <c r="AU62" s="9">
        <v>0.99</v>
      </c>
      <c r="AV62" s="9">
        <v>0.83</v>
      </c>
      <c r="AW62" s="9">
        <v>0.62</v>
      </c>
      <c r="AX62" s="9">
        <v>0.49</v>
      </c>
      <c r="AY62" s="9">
        <v>0.4</v>
      </c>
    </row>
    <row r="63" spans="1:51" ht="1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AF63" s="2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33" ht="12.75">
      <c r="A64" s="3"/>
      <c r="B64" s="4" t="s">
        <v>1</v>
      </c>
      <c r="AF64" s="3"/>
      <c r="AG64" s="4" t="s">
        <v>1</v>
      </c>
    </row>
    <row r="65" spans="1:51" ht="12.75">
      <c r="A65" s="5" t="s">
        <v>6</v>
      </c>
      <c r="B65" s="42" t="s">
        <v>81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AF65" s="5" t="s">
        <v>6</v>
      </c>
      <c r="AG65" s="39" t="s">
        <v>3</v>
      </c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1"/>
    </row>
    <row r="66" spans="1:51" ht="12">
      <c r="A66" s="6" t="s">
        <v>5</v>
      </c>
      <c r="B66" s="7">
        <v>50</v>
      </c>
      <c r="C66" s="7">
        <v>70</v>
      </c>
      <c r="D66" s="7">
        <v>100</v>
      </c>
      <c r="E66" s="7">
        <v>150</v>
      </c>
      <c r="F66" s="7">
        <v>200</v>
      </c>
      <c r="G66" s="7">
        <v>250</v>
      </c>
      <c r="H66" s="7">
        <v>300</v>
      </c>
      <c r="I66" s="7">
        <v>400</v>
      </c>
      <c r="J66" s="7">
        <v>500</v>
      </c>
      <c r="K66" s="7">
        <v>600</v>
      </c>
      <c r="L66" s="7">
        <v>700</v>
      </c>
      <c r="M66" s="7">
        <v>800</v>
      </c>
      <c r="N66" s="7">
        <v>900</v>
      </c>
      <c r="O66" s="7">
        <v>1000</v>
      </c>
      <c r="P66" s="7">
        <v>1250</v>
      </c>
      <c r="Q66" s="7">
        <v>1500</v>
      </c>
      <c r="R66" s="7">
        <v>2000</v>
      </c>
      <c r="S66" s="7">
        <v>2500</v>
      </c>
      <c r="T66" s="7">
        <v>3000</v>
      </c>
      <c r="AF66" s="6" t="s">
        <v>5</v>
      </c>
      <c r="AG66" s="7">
        <v>50</v>
      </c>
      <c r="AH66" s="7">
        <v>70</v>
      </c>
      <c r="AI66" s="7">
        <v>100</v>
      </c>
      <c r="AJ66" s="7">
        <v>150</v>
      </c>
      <c r="AK66" s="7">
        <v>200</v>
      </c>
      <c r="AL66" s="7">
        <v>250</v>
      </c>
      <c r="AM66" s="7">
        <v>300</v>
      </c>
      <c r="AN66" s="7">
        <v>400</v>
      </c>
      <c r="AO66" s="7">
        <v>500</v>
      </c>
      <c r="AP66" s="7">
        <v>600</v>
      </c>
      <c r="AQ66" s="7">
        <v>700</v>
      </c>
      <c r="AR66" s="7">
        <v>800</v>
      </c>
      <c r="AS66" s="7">
        <v>900</v>
      </c>
      <c r="AT66" s="7">
        <v>1000</v>
      </c>
      <c r="AU66" s="7">
        <v>1250</v>
      </c>
      <c r="AV66" s="7">
        <v>1500</v>
      </c>
      <c r="AW66" s="7">
        <v>2000</v>
      </c>
      <c r="AX66" s="7">
        <v>2500</v>
      </c>
      <c r="AY66" s="7">
        <v>3000</v>
      </c>
    </row>
    <row r="67" spans="1:51" ht="12.75">
      <c r="A67" s="8">
        <v>5</v>
      </c>
      <c r="B67" s="18">
        <f aca="true" t="shared" si="8" ref="B67:K73">AG67*$C$8</f>
        <v>8.13</v>
      </c>
      <c r="C67" s="18">
        <f t="shared" si="8"/>
        <v>23.22</v>
      </c>
      <c r="D67" s="18">
        <f t="shared" si="8"/>
        <v>25.87</v>
      </c>
      <c r="E67" s="20">
        <f t="shared" si="8"/>
        <v>26.95</v>
      </c>
      <c r="F67" s="18">
        <f t="shared" si="8"/>
        <v>22.04</v>
      </c>
      <c r="G67" s="18">
        <f t="shared" si="8"/>
        <v>18.12</v>
      </c>
      <c r="H67" s="18">
        <f t="shared" si="8"/>
        <v>14.96</v>
      </c>
      <c r="I67" s="18">
        <f t="shared" si="8"/>
        <v>10.6</v>
      </c>
      <c r="J67" s="18">
        <f t="shared" si="8"/>
        <v>6.98</v>
      </c>
      <c r="K67" s="18">
        <f t="shared" si="8"/>
        <v>6.19</v>
      </c>
      <c r="L67" s="18">
        <f aca="true" t="shared" si="9" ref="L67:T73">AQ67*$C$8</f>
        <v>5.05</v>
      </c>
      <c r="M67" s="18">
        <f t="shared" si="9"/>
        <v>4.26</v>
      </c>
      <c r="N67" s="18">
        <f t="shared" si="9"/>
        <v>3.66</v>
      </c>
      <c r="O67" s="18">
        <f t="shared" si="9"/>
        <v>3.17</v>
      </c>
      <c r="P67" s="18">
        <f t="shared" si="9"/>
        <v>2.38</v>
      </c>
      <c r="Q67" s="18">
        <f t="shared" si="9"/>
        <v>1.9</v>
      </c>
      <c r="R67" s="18">
        <f t="shared" si="9"/>
        <v>1.34</v>
      </c>
      <c r="S67" s="18">
        <f t="shared" si="9"/>
        <v>1.02</v>
      </c>
      <c r="T67" s="18">
        <f t="shared" si="9"/>
        <v>0.82</v>
      </c>
      <c r="AF67" s="8">
        <v>5</v>
      </c>
      <c r="AG67" s="9">
        <v>8.13</v>
      </c>
      <c r="AH67" s="9">
        <v>23.22</v>
      </c>
      <c r="AI67" s="9">
        <v>25.87</v>
      </c>
      <c r="AJ67" s="11">
        <v>26.95</v>
      </c>
      <c r="AK67" s="9">
        <v>22.04</v>
      </c>
      <c r="AL67" s="9">
        <v>18.12</v>
      </c>
      <c r="AM67" s="9">
        <v>14.96</v>
      </c>
      <c r="AN67" s="9">
        <v>10.6</v>
      </c>
      <c r="AO67" s="9">
        <v>6.98</v>
      </c>
      <c r="AP67" s="9">
        <v>6.19</v>
      </c>
      <c r="AQ67" s="9">
        <v>5.05</v>
      </c>
      <c r="AR67" s="9">
        <v>4.26</v>
      </c>
      <c r="AS67" s="9">
        <v>3.66</v>
      </c>
      <c r="AT67" s="9">
        <v>3.17</v>
      </c>
      <c r="AU67" s="9">
        <v>2.38</v>
      </c>
      <c r="AV67" s="9">
        <v>1.9</v>
      </c>
      <c r="AW67" s="9">
        <v>1.34</v>
      </c>
      <c r="AX67" s="9">
        <v>1.02</v>
      </c>
      <c r="AY67" s="9">
        <v>0.82</v>
      </c>
    </row>
    <row r="68" spans="1:51" ht="12.75">
      <c r="A68" s="8">
        <v>10</v>
      </c>
      <c r="B68" s="18">
        <f t="shared" si="8"/>
        <v>1.47</v>
      </c>
      <c r="C68" s="18">
        <f t="shared" si="8"/>
        <v>7.87</v>
      </c>
      <c r="D68" s="18">
        <f t="shared" si="8"/>
        <v>12.45</v>
      </c>
      <c r="E68" s="20">
        <f t="shared" si="8"/>
        <v>16.97</v>
      </c>
      <c r="F68" s="18">
        <f t="shared" si="8"/>
        <v>16.02</v>
      </c>
      <c r="G68" s="18">
        <f t="shared" si="8"/>
        <v>14.12</v>
      </c>
      <c r="H68" s="18">
        <f t="shared" si="8"/>
        <v>11.98</v>
      </c>
      <c r="I68" s="19">
        <f t="shared" si="8"/>
        <v>8.98</v>
      </c>
      <c r="J68" s="18">
        <f t="shared" si="8"/>
        <v>6.91</v>
      </c>
      <c r="K68" s="18">
        <f t="shared" si="8"/>
        <v>5.48</v>
      </c>
      <c r="L68" s="18">
        <f t="shared" si="9"/>
        <v>4.47</v>
      </c>
      <c r="M68" s="18">
        <f t="shared" si="9"/>
        <v>3.79</v>
      </c>
      <c r="N68" s="18">
        <f t="shared" si="9"/>
        <v>3.28</v>
      </c>
      <c r="O68" s="18">
        <f t="shared" si="9"/>
        <v>2.87</v>
      </c>
      <c r="P68" s="18">
        <f t="shared" si="9"/>
        <v>2.15</v>
      </c>
      <c r="Q68" s="18">
        <f t="shared" si="9"/>
        <v>1.7</v>
      </c>
      <c r="R68" s="18">
        <f t="shared" si="9"/>
        <v>1.22</v>
      </c>
      <c r="S68" s="18">
        <f t="shared" si="9"/>
        <v>0.94</v>
      </c>
      <c r="T68" s="18">
        <f t="shared" si="9"/>
        <v>0.75</v>
      </c>
      <c r="AF68" s="8">
        <v>10</v>
      </c>
      <c r="AG68" s="9">
        <v>1.47</v>
      </c>
      <c r="AH68" s="9">
        <v>7.87</v>
      </c>
      <c r="AI68" s="9">
        <v>12.45</v>
      </c>
      <c r="AJ68" s="11">
        <v>16.97</v>
      </c>
      <c r="AK68" s="9">
        <v>16.02</v>
      </c>
      <c r="AL68" s="9">
        <v>14.12</v>
      </c>
      <c r="AM68" s="9">
        <v>11.98</v>
      </c>
      <c r="AN68" s="9">
        <v>8.98</v>
      </c>
      <c r="AO68" s="9">
        <v>6.91</v>
      </c>
      <c r="AP68" s="9">
        <v>5.48</v>
      </c>
      <c r="AQ68" s="9">
        <v>4.47</v>
      </c>
      <c r="AR68" s="9">
        <v>3.79</v>
      </c>
      <c r="AS68" s="9">
        <v>3.28</v>
      </c>
      <c r="AT68" s="9">
        <v>2.87</v>
      </c>
      <c r="AU68" s="9">
        <v>2.15</v>
      </c>
      <c r="AV68" s="9">
        <v>1.7</v>
      </c>
      <c r="AW68" s="9">
        <v>1.22</v>
      </c>
      <c r="AX68" s="9">
        <v>0.94</v>
      </c>
      <c r="AY68" s="9">
        <v>0.75</v>
      </c>
    </row>
    <row r="69" spans="1:51" ht="12.75">
      <c r="A69" s="8">
        <v>15</v>
      </c>
      <c r="B69" s="18">
        <f t="shared" si="8"/>
        <v>0.02</v>
      </c>
      <c r="C69" s="18">
        <f t="shared" si="8"/>
        <v>1.63</v>
      </c>
      <c r="D69" s="18">
        <f t="shared" si="8"/>
        <v>5.12</v>
      </c>
      <c r="E69" s="18">
        <f t="shared" si="8"/>
        <v>9.58</v>
      </c>
      <c r="F69" s="20">
        <f t="shared" si="8"/>
        <v>10.3</v>
      </c>
      <c r="G69" s="18">
        <f t="shared" si="8"/>
        <v>10.02</v>
      </c>
      <c r="H69" s="18">
        <f t="shared" si="8"/>
        <v>9.07</v>
      </c>
      <c r="I69" s="18">
        <f t="shared" si="8"/>
        <v>7.13</v>
      </c>
      <c r="J69" s="18">
        <f t="shared" si="8"/>
        <v>5.72</v>
      </c>
      <c r="K69" s="18">
        <f t="shared" si="8"/>
        <v>4.64</v>
      </c>
      <c r="L69" s="18">
        <f t="shared" si="9"/>
        <v>3.85</v>
      </c>
      <c r="M69" s="18">
        <f t="shared" si="9"/>
        <v>3.25</v>
      </c>
      <c r="N69" s="18">
        <f t="shared" si="9"/>
        <v>2.81</v>
      </c>
      <c r="O69" s="18">
        <f t="shared" si="9"/>
        <v>2.45</v>
      </c>
      <c r="P69" s="18">
        <f t="shared" si="9"/>
        <v>1.87</v>
      </c>
      <c r="Q69" s="18">
        <f t="shared" si="9"/>
        <v>1.5</v>
      </c>
      <c r="R69" s="18">
        <f t="shared" si="9"/>
        <v>1.06</v>
      </c>
      <c r="S69" s="18">
        <f t="shared" si="9"/>
        <v>0.83</v>
      </c>
      <c r="T69" s="18">
        <f t="shared" si="9"/>
        <v>0.67</v>
      </c>
      <c r="AF69" s="8">
        <v>15</v>
      </c>
      <c r="AG69" s="9">
        <v>0.02</v>
      </c>
      <c r="AH69" s="9">
        <v>1.63</v>
      </c>
      <c r="AI69" s="9">
        <v>5.12</v>
      </c>
      <c r="AJ69" s="9">
        <v>9.58</v>
      </c>
      <c r="AK69" s="11">
        <v>10.3</v>
      </c>
      <c r="AL69" s="9">
        <v>10.02</v>
      </c>
      <c r="AM69" s="9">
        <v>9.07</v>
      </c>
      <c r="AN69" s="9">
        <v>7.13</v>
      </c>
      <c r="AO69" s="9">
        <v>5.72</v>
      </c>
      <c r="AP69" s="9">
        <v>4.64</v>
      </c>
      <c r="AQ69" s="9">
        <v>3.85</v>
      </c>
      <c r="AR69" s="9">
        <v>3.25</v>
      </c>
      <c r="AS69" s="9">
        <v>2.81</v>
      </c>
      <c r="AT69" s="9">
        <v>2.45</v>
      </c>
      <c r="AU69" s="9">
        <v>1.87</v>
      </c>
      <c r="AV69" s="9">
        <v>1.5</v>
      </c>
      <c r="AW69" s="9">
        <v>1.06</v>
      </c>
      <c r="AX69" s="9">
        <v>0.83</v>
      </c>
      <c r="AY69" s="9">
        <v>0.67</v>
      </c>
    </row>
    <row r="70" spans="1:51" ht="12.75">
      <c r="A70" s="8">
        <v>20</v>
      </c>
      <c r="B70" s="18">
        <f t="shared" si="8"/>
        <v>0.02</v>
      </c>
      <c r="C70" s="18">
        <f t="shared" si="8"/>
        <v>0.04</v>
      </c>
      <c r="D70" s="18">
        <f t="shared" si="8"/>
        <v>2</v>
      </c>
      <c r="E70" s="18">
        <f t="shared" si="8"/>
        <v>5.05</v>
      </c>
      <c r="F70" s="18">
        <f t="shared" si="8"/>
        <v>6.54</v>
      </c>
      <c r="G70" s="20">
        <f t="shared" si="8"/>
        <v>6.77</v>
      </c>
      <c r="H70" s="18">
        <f t="shared" si="8"/>
        <v>6.57</v>
      </c>
      <c r="I70" s="18">
        <f t="shared" si="8"/>
        <v>5.58</v>
      </c>
      <c r="J70" s="18">
        <f t="shared" si="8"/>
        <v>4.6</v>
      </c>
      <c r="K70" s="18">
        <f t="shared" si="8"/>
        <v>3.76</v>
      </c>
      <c r="L70" s="18">
        <f t="shared" si="9"/>
        <v>3.27</v>
      </c>
      <c r="M70" s="18">
        <f t="shared" si="9"/>
        <v>2.8</v>
      </c>
      <c r="N70" s="18">
        <f t="shared" si="9"/>
        <v>2.44</v>
      </c>
      <c r="O70" s="18">
        <f t="shared" si="9"/>
        <v>1.9</v>
      </c>
      <c r="P70" s="18">
        <f t="shared" si="9"/>
        <v>1.63</v>
      </c>
      <c r="Q70" s="18">
        <f t="shared" si="9"/>
        <v>1.3</v>
      </c>
      <c r="R70" s="18">
        <f t="shared" si="9"/>
        <v>0.93</v>
      </c>
      <c r="S70" s="18">
        <f t="shared" si="9"/>
        <v>0.72</v>
      </c>
      <c r="T70" s="18">
        <f t="shared" si="9"/>
        <v>0.59</v>
      </c>
      <c r="AF70" s="8">
        <v>20</v>
      </c>
      <c r="AG70" s="9">
        <v>0.02</v>
      </c>
      <c r="AH70" s="9">
        <v>0.04</v>
      </c>
      <c r="AI70" s="9">
        <v>2</v>
      </c>
      <c r="AJ70" s="9">
        <v>5.05</v>
      </c>
      <c r="AK70" s="9">
        <v>6.54</v>
      </c>
      <c r="AL70" s="11">
        <v>6.77</v>
      </c>
      <c r="AM70" s="9">
        <v>6.57</v>
      </c>
      <c r="AN70" s="9">
        <v>5.58</v>
      </c>
      <c r="AO70" s="9">
        <v>4.6</v>
      </c>
      <c r="AP70" s="9">
        <v>3.76</v>
      </c>
      <c r="AQ70" s="9">
        <v>3.27</v>
      </c>
      <c r="AR70" s="9">
        <v>2.8</v>
      </c>
      <c r="AS70" s="9">
        <v>2.44</v>
      </c>
      <c r="AT70" s="9">
        <v>1.9</v>
      </c>
      <c r="AU70" s="9">
        <v>1.63</v>
      </c>
      <c r="AV70" s="9">
        <v>1.3</v>
      </c>
      <c r="AW70" s="9">
        <v>0.93</v>
      </c>
      <c r="AX70" s="9">
        <v>0.72</v>
      </c>
      <c r="AY70" s="9">
        <v>0.59</v>
      </c>
    </row>
    <row r="71" spans="1:51" ht="12.75">
      <c r="A71" s="8">
        <v>25</v>
      </c>
      <c r="B71" s="18">
        <f t="shared" si="8"/>
        <v>0.01</v>
      </c>
      <c r="C71" s="18">
        <f t="shared" si="8"/>
        <v>0.02</v>
      </c>
      <c r="D71" s="18">
        <f t="shared" si="8"/>
        <v>0.82</v>
      </c>
      <c r="E71" s="18">
        <f t="shared" si="8"/>
        <v>2.38</v>
      </c>
      <c r="F71" s="18">
        <f t="shared" si="8"/>
        <v>4</v>
      </c>
      <c r="G71" s="18">
        <f t="shared" si="8"/>
        <v>4.63</v>
      </c>
      <c r="H71" s="20">
        <f t="shared" si="8"/>
        <v>4.77</v>
      </c>
      <c r="I71" s="18">
        <f t="shared" si="8"/>
        <v>4.34</v>
      </c>
      <c r="J71" s="18">
        <f t="shared" si="8"/>
        <v>3.74</v>
      </c>
      <c r="K71" s="18">
        <f t="shared" si="8"/>
        <v>3.17</v>
      </c>
      <c r="L71" s="18">
        <f t="shared" si="9"/>
        <v>2.75</v>
      </c>
      <c r="M71" s="18">
        <f t="shared" si="9"/>
        <v>2.4</v>
      </c>
      <c r="N71" s="18">
        <f t="shared" si="9"/>
        <v>2.11</v>
      </c>
      <c r="O71" s="18">
        <f t="shared" si="9"/>
        <v>1.88</v>
      </c>
      <c r="P71" s="18">
        <f t="shared" si="9"/>
        <v>1.44</v>
      </c>
      <c r="Q71" s="18">
        <f t="shared" si="9"/>
        <v>1.16</v>
      </c>
      <c r="R71" s="18">
        <f t="shared" si="9"/>
        <v>0.83</v>
      </c>
      <c r="S71" s="18">
        <f t="shared" si="9"/>
        <v>0.64</v>
      </c>
      <c r="T71" s="18">
        <f t="shared" si="9"/>
        <v>0.52</v>
      </c>
      <c r="AF71" s="8">
        <v>25</v>
      </c>
      <c r="AG71" s="9">
        <v>0.01</v>
      </c>
      <c r="AH71" s="9">
        <v>0.02</v>
      </c>
      <c r="AI71" s="9">
        <v>0.82</v>
      </c>
      <c r="AJ71" s="9">
        <v>2.38</v>
      </c>
      <c r="AK71" s="9">
        <v>4</v>
      </c>
      <c r="AL71" s="9">
        <v>4.63</v>
      </c>
      <c r="AM71" s="11">
        <v>4.77</v>
      </c>
      <c r="AN71" s="9">
        <v>4.34</v>
      </c>
      <c r="AO71" s="9">
        <v>3.74</v>
      </c>
      <c r="AP71" s="9">
        <v>3.17</v>
      </c>
      <c r="AQ71" s="9">
        <v>2.75</v>
      </c>
      <c r="AR71" s="9">
        <v>2.4</v>
      </c>
      <c r="AS71" s="9">
        <v>2.11</v>
      </c>
      <c r="AT71" s="9">
        <v>1.88</v>
      </c>
      <c r="AU71" s="9">
        <v>1.44</v>
      </c>
      <c r="AV71" s="9">
        <v>1.16</v>
      </c>
      <c r="AW71" s="9">
        <v>0.83</v>
      </c>
      <c r="AX71" s="9">
        <v>0.64</v>
      </c>
      <c r="AY71" s="9">
        <v>0.52</v>
      </c>
    </row>
    <row r="72" spans="1:51" ht="12.75">
      <c r="A72" s="8">
        <v>30</v>
      </c>
      <c r="B72" s="18">
        <f t="shared" si="8"/>
        <v>0.01</v>
      </c>
      <c r="C72" s="18">
        <f t="shared" si="8"/>
        <v>0.02</v>
      </c>
      <c r="D72" s="18">
        <f t="shared" si="8"/>
        <v>0.36</v>
      </c>
      <c r="E72" s="18">
        <f t="shared" si="8"/>
        <v>1.2</v>
      </c>
      <c r="F72" s="18">
        <f t="shared" si="8"/>
        <v>2.42</v>
      </c>
      <c r="G72" s="18">
        <f t="shared" si="8"/>
        <v>3.13</v>
      </c>
      <c r="H72" s="18">
        <f t="shared" si="8"/>
        <v>3.45</v>
      </c>
      <c r="I72" s="20">
        <f t="shared" si="8"/>
        <v>3.33</v>
      </c>
      <c r="J72" s="18">
        <f t="shared" si="8"/>
        <v>3.03</v>
      </c>
      <c r="K72" s="18">
        <f t="shared" si="8"/>
        <v>2.65</v>
      </c>
      <c r="L72" s="18">
        <f t="shared" si="9"/>
        <v>2.31</v>
      </c>
      <c r="M72" s="18">
        <f t="shared" si="9"/>
        <v>2.05</v>
      </c>
      <c r="N72" s="18">
        <f t="shared" si="9"/>
        <v>1.83</v>
      </c>
      <c r="O72" s="18">
        <f t="shared" si="9"/>
        <v>1.63</v>
      </c>
      <c r="P72" s="18">
        <f t="shared" si="9"/>
        <v>1.29</v>
      </c>
      <c r="Q72" s="18">
        <f t="shared" si="9"/>
        <v>1.06</v>
      </c>
      <c r="R72" s="18">
        <f t="shared" si="9"/>
        <v>0.75</v>
      </c>
      <c r="S72" s="18">
        <f t="shared" si="9"/>
        <v>0.57</v>
      </c>
      <c r="T72" s="18">
        <f t="shared" si="9"/>
        <v>0.47</v>
      </c>
      <c r="AB72" s="21"/>
      <c r="AF72" s="8">
        <v>30</v>
      </c>
      <c r="AG72" s="9">
        <v>0.01</v>
      </c>
      <c r="AH72" s="9">
        <v>0.02</v>
      </c>
      <c r="AI72" s="9">
        <v>0.36</v>
      </c>
      <c r="AJ72" s="9">
        <v>1.2</v>
      </c>
      <c r="AK72" s="9">
        <v>2.42</v>
      </c>
      <c r="AL72" s="9">
        <v>3.13</v>
      </c>
      <c r="AM72" s="11">
        <v>3.45</v>
      </c>
      <c r="AN72" s="9">
        <v>3.33</v>
      </c>
      <c r="AO72" s="9">
        <v>3.03</v>
      </c>
      <c r="AP72" s="9">
        <v>2.65</v>
      </c>
      <c r="AQ72" s="9">
        <v>2.31</v>
      </c>
      <c r="AR72" s="9">
        <v>2.05</v>
      </c>
      <c r="AS72" s="9">
        <v>1.83</v>
      </c>
      <c r="AT72" s="9">
        <v>1.63</v>
      </c>
      <c r="AU72" s="9">
        <v>1.29</v>
      </c>
      <c r="AV72" s="9">
        <v>1.06</v>
      </c>
      <c r="AW72" s="9">
        <v>0.75</v>
      </c>
      <c r="AX72" s="9">
        <v>0.57</v>
      </c>
      <c r="AY72" s="9">
        <v>0.47</v>
      </c>
    </row>
    <row r="73" spans="1:51" ht="12.75">
      <c r="A73" s="8">
        <v>50</v>
      </c>
      <c r="B73" s="18">
        <f t="shared" si="8"/>
        <v>0</v>
      </c>
      <c r="C73" s="18">
        <f t="shared" si="8"/>
        <v>0</v>
      </c>
      <c r="D73" s="18">
        <f t="shared" si="8"/>
        <v>0</v>
      </c>
      <c r="E73" s="18">
        <f t="shared" si="8"/>
        <v>0.04</v>
      </c>
      <c r="F73" s="18">
        <f t="shared" si="8"/>
        <v>0.41</v>
      </c>
      <c r="G73" s="18">
        <f t="shared" si="8"/>
        <v>0.79</v>
      </c>
      <c r="H73" s="18">
        <f t="shared" si="8"/>
        <v>1.08</v>
      </c>
      <c r="I73" s="18">
        <f t="shared" si="8"/>
        <v>1.37</v>
      </c>
      <c r="J73" s="20">
        <f t="shared" si="8"/>
        <v>1.39</v>
      </c>
      <c r="K73" s="18">
        <f t="shared" si="8"/>
        <v>1.31</v>
      </c>
      <c r="L73" s="18">
        <f t="shared" si="9"/>
        <v>1.2</v>
      </c>
      <c r="M73" s="18">
        <f t="shared" si="9"/>
        <v>1.1</v>
      </c>
      <c r="N73" s="18">
        <f t="shared" si="9"/>
        <v>1.02</v>
      </c>
      <c r="O73" s="18">
        <f t="shared" si="9"/>
        <v>0.95</v>
      </c>
      <c r="P73" s="18">
        <f t="shared" si="9"/>
        <v>0.77</v>
      </c>
      <c r="Q73" s="18">
        <f t="shared" si="9"/>
        <v>0.64</v>
      </c>
      <c r="R73" s="18">
        <f t="shared" si="9"/>
        <v>0.47</v>
      </c>
      <c r="S73" s="18">
        <f t="shared" si="9"/>
        <v>0.37</v>
      </c>
      <c r="T73" s="18">
        <f t="shared" si="9"/>
        <v>0.3</v>
      </c>
      <c r="AB73" s="22"/>
      <c r="AF73" s="8">
        <v>50</v>
      </c>
      <c r="AG73" s="9">
        <v>0</v>
      </c>
      <c r="AH73" s="9">
        <v>0</v>
      </c>
      <c r="AI73" s="9">
        <v>0</v>
      </c>
      <c r="AJ73" s="9">
        <v>0.04</v>
      </c>
      <c r="AK73" s="9">
        <v>0.41</v>
      </c>
      <c r="AL73" s="9">
        <v>0.79</v>
      </c>
      <c r="AM73" s="9">
        <v>1.08</v>
      </c>
      <c r="AN73" s="9">
        <v>1.37</v>
      </c>
      <c r="AO73" s="11">
        <v>1.39</v>
      </c>
      <c r="AP73" s="9">
        <v>1.31</v>
      </c>
      <c r="AQ73" s="9">
        <v>1.2</v>
      </c>
      <c r="AR73" s="9">
        <v>1.1</v>
      </c>
      <c r="AS73" s="9">
        <v>1.02</v>
      </c>
      <c r="AT73" s="9">
        <v>0.95</v>
      </c>
      <c r="AU73" s="9">
        <v>0.77</v>
      </c>
      <c r="AV73" s="9">
        <v>0.64</v>
      </c>
      <c r="AW73" s="9">
        <v>0.47</v>
      </c>
      <c r="AX73" s="9">
        <v>0.37</v>
      </c>
      <c r="AY73" s="9">
        <v>0.3</v>
      </c>
    </row>
    <row r="74" spans="1:51" ht="1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AF74" s="2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33" ht="12.75">
      <c r="A75" s="3"/>
      <c r="B75" s="4" t="s">
        <v>2</v>
      </c>
      <c r="AF75" s="3"/>
      <c r="AG75" s="4" t="s">
        <v>2</v>
      </c>
    </row>
    <row r="76" spans="1:51" ht="12.75">
      <c r="A76" s="5" t="s">
        <v>6</v>
      </c>
      <c r="B76" s="42" t="s">
        <v>81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AF76" s="5" t="s">
        <v>6</v>
      </c>
      <c r="AG76" s="39" t="s">
        <v>3</v>
      </c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1"/>
    </row>
    <row r="77" spans="1:51" ht="12">
      <c r="A77" s="6" t="s">
        <v>5</v>
      </c>
      <c r="B77" s="7">
        <v>50</v>
      </c>
      <c r="C77" s="7">
        <v>70</v>
      </c>
      <c r="D77" s="7">
        <v>100</v>
      </c>
      <c r="E77" s="7">
        <v>150</v>
      </c>
      <c r="F77" s="7">
        <v>200</v>
      </c>
      <c r="G77" s="7">
        <v>250</v>
      </c>
      <c r="H77" s="7">
        <v>300</v>
      </c>
      <c r="I77" s="7">
        <v>400</v>
      </c>
      <c r="J77" s="7">
        <v>500</v>
      </c>
      <c r="K77" s="7">
        <v>600</v>
      </c>
      <c r="L77" s="7">
        <v>700</v>
      </c>
      <c r="M77" s="7">
        <v>800</v>
      </c>
      <c r="N77" s="7">
        <v>900</v>
      </c>
      <c r="O77" s="7">
        <v>1000</v>
      </c>
      <c r="P77" s="7">
        <v>1250</v>
      </c>
      <c r="Q77" s="7">
        <v>1500</v>
      </c>
      <c r="R77" s="7">
        <v>2000</v>
      </c>
      <c r="S77" s="7">
        <v>2500</v>
      </c>
      <c r="T77" s="7">
        <v>3000</v>
      </c>
      <c r="AF77" s="6" t="s">
        <v>5</v>
      </c>
      <c r="AG77" s="7">
        <v>50</v>
      </c>
      <c r="AH77" s="7">
        <v>70</v>
      </c>
      <c r="AI77" s="7">
        <v>100</v>
      </c>
      <c r="AJ77" s="7">
        <v>150</v>
      </c>
      <c r="AK77" s="7">
        <v>200</v>
      </c>
      <c r="AL77" s="7">
        <v>250</v>
      </c>
      <c r="AM77" s="7">
        <v>300</v>
      </c>
      <c r="AN77" s="7">
        <v>400</v>
      </c>
      <c r="AO77" s="7">
        <v>500</v>
      </c>
      <c r="AP77" s="7">
        <v>600</v>
      </c>
      <c r="AQ77" s="7">
        <v>700</v>
      </c>
      <c r="AR77" s="7">
        <v>800</v>
      </c>
      <c r="AS77" s="7">
        <v>900</v>
      </c>
      <c r="AT77" s="7">
        <v>1000</v>
      </c>
      <c r="AU77" s="7">
        <v>1250</v>
      </c>
      <c r="AV77" s="7">
        <v>1500</v>
      </c>
      <c r="AW77" s="7">
        <v>2000</v>
      </c>
      <c r="AX77" s="7">
        <v>2500</v>
      </c>
      <c r="AY77" s="7">
        <v>3000</v>
      </c>
    </row>
    <row r="78" spans="1:51" ht="12.75">
      <c r="A78" s="8">
        <v>5</v>
      </c>
      <c r="B78" s="18">
        <f aca="true" t="shared" si="10" ref="B78:K84">AG78*$C$8</f>
        <v>1.82</v>
      </c>
      <c r="C78" s="18">
        <f t="shared" si="10"/>
        <v>6.8</v>
      </c>
      <c r="D78" s="18">
        <f t="shared" si="10"/>
        <v>13.31</v>
      </c>
      <c r="E78" s="18">
        <f t="shared" si="10"/>
        <v>13.39</v>
      </c>
      <c r="F78" s="18">
        <f t="shared" si="10"/>
        <v>12.88</v>
      </c>
      <c r="G78" s="18">
        <f t="shared" si="10"/>
        <v>11.63</v>
      </c>
      <c r="H78" s="18">
        <f t="shared" si="10"/>
        <v>10.07</v>
      </c>
      <c r="I78" s="18">
        <f t="shared" si="10"/>
        <v>7.58</v>
      </c>
      <c r="J78" s="18">
        <f t="shared" si="10"/>
        <v>5.93</v>
      </c>
      <c r="K78" s="18">
        <f t="shared" si="10"/>
        <v>4.72</v>
      </c>
      <c r="L78" s="18">
        <f aca="true" t="shared" si="11" ref="L78:T84">AQ78*$C$8</f>
        <v>3.86</v>
      </c>
      <c r="M78" s="18">
        <f t="shared" si="11"/>
        <v>3.26</v>
      </c>
      <c r="N78" s="18">
        <f t="shared" si="11"/>
        <v>2.8</v>
      </c>
      <c r="O78" s="18">
        <f t="shared" si="11"/>
        <v>2.42</v>
      </c>
      <c r="P78" s="18">
        <f t="shared" si="11"/>
        <v>1.79</v>
      </c>
      <c r="Q78" s="18">
        <f t="shared" si="11"/>
        <v>1.42</v>
      </c>
      <c r="R78" s="18">
        <f t="shared" si="11"/>
        <v>1</v>
      </c>
      <c r="S78" s="18">
        <f t="shared" si="11"/>
        <v>0.76</v>
      </c>
      <c r="T78" s="18">
        <f t="shared" si="11"/>
        <v>0.62</v>
      </c>
      <c r="AF78" s="8">
        <v>5</v>
      </c>
      <c r="AG78" s="9">
        <v>1.82</v>
      </c>
      <c r="AH78" s="9">
        <v>6.8</v>
      </c>
      <c r="AI78" s="9">
        <v>13.31</v>
      </c>
      <c r="AJ78" s="11">
        <v>13.39</v>
      </c>
      <c r="AK78" s="9">
        <v>12.88</v>
      </c>
      <c r="AL78" s="9">
        <v>11.63</v>
      </c>
      <c r="AM78" s="9">
        <v>10.07</v>
      </c>
      <c r="AN78" s="9">
        <v>7.58</v>
      </c>
      <c r="AO78" s="9">
        <v>5.93</v>
      </c>
      <c r="AP78" s="9">
        <v>4.72</v>
      </c>
      <c r="AQ78" s="9">
        <v>3.86</v>
      </c>
      <c r="AR78" s="9">
        <v>3.26</v>
      </c>
      <c r="AS78" s="9">
        <v>2.8</v>
      </c>
      <c r="AT78" s="9">
        <v>2.42</v>
      </c>
      <c r="AU78" s="9">
        <v>1.79</v>
      </c>
      <c r="AV78" s="9">
        <v>1.42</v>
      </c>
      <c r="AW78" s="9">
        <v>1</v>
      </c>
      <c r="AX78" s="9">
        <v>0.76</v>
      </c>
      <c r="AY78" s="9">
        <v>0.62</v>
      </c>
    </row>
    <row r="79" spans="1:51" ht="12.75">
      <c r="A79" s="8">
        <v>10</v>
      </c>
      <c r="B79" s="18">
        <f t="shared" si="10"/>
        <v>0.01</v>
      </c>
      <c r="C79" s="18">
        <f t="shared" si="10"/>
        <v>2.02</v>
      </c>
      <c r="D79" s="18">
        <f t="shared" si="10"/>
        <v>8.05</v>
      </c>
      <c r="E79" s="18">
        <f t="shared" si="10"/>
        <v>8.36</v>
      </c>
      <c r="F79" s="18">
        <f t="shared" si="10"/>
        <v>9.18</v>
      </c>
      <c r="G79" s="18">
        <f t="shared" si="10"/>
        <v>8.98</v>
      </c>
      <c r="H79" s="18">
        <f t="shared" si="10"/>
        <v>8.2</v>
      </c>
      <c r="I79" s="19">
        <f t="shared" si="10"/>
        <v>6.51</v>
      </c>
      <c r="J79" s="18">
        <f t="shared" si="10"/>
        <v>5.15</v>
      </c>
      <c r="K79" s="18">
        <f t="shared" si="10"/>
        <v>4.23</v>
      </c>
      <c r="L79" s="18">
        <f t="shared" si="11"/>
        <v>3.51</v>
      </c>
      <c r="M79" s="18">
        <f t="shared" si="11"/>
        <v>2.8</v>
      </c>
      <c r="N79" s="18">
        <f t="shared" si="11"/>
        <v>2.57</v>
      </c>
      <c r="O79" s="18">
        <f t="shared" si="11"/>
        <v>2.44</v>
      </c>
      <c r="P79" s="18">
        <f t="shared" si="11"/>
        <v>1.66</v>
      </c>
      <c r="Q79" s="18">
        <f t="shared" si="11"/>
        <v>1.32</v>
      </c>
      <c r="R79" s="18">
        <f t="shared" si="11"/>
        <v>0.93</v>
      </c>
      <c r="S79" s="18">
        <f t="shared" si="11"/>
        <v>0.71</v>
      </c>
      <c r="T79" s="18">
        <f t="shared" si="11"/>
        <v>0.57</v>
      </c>
      <c r="AF79" s="8">
        <v>10</v>
      </c>
      <c r="AG79" s="9">
        <v>0.01</v>
      </c>
      <c r="AH79" s="9">
        <v>2.02</v>
      </c>
      <c r="AI79" s="9">
        <v>8.05</v>
      </c>
      <c r="AJ79" s="9">
        <v>8.36</v>
      </c>
      <c r="AK79" s="11">
        <v>9.18</v>
      </c>
      <c r="AL79" s="9">
        <v>8.98</v>
      </c>
      <c r="AM79" s="9">
        <v>8.2</v>
      </c>
      <c r="AN79" s="9">
        <v>6.51</v>
      </c>
      <c r="AO79" s="9">
        <v>5.15</v>
      </c>
      <c r="AP79" s="9">
        <v>4.23</v>
      </c>
      <c r="AQ79" s="9">
        <v>3.51</v>
      </c>
      <c r="AR79" s="9">
        <v>2.8</v>
      </c>
      <c r="AS79" s="9">
        <v>2.57</v>
      </c>
      <c r="AT79" s="9">
        <v>2.44</v>
      </c>
      <c r="AU79" s="9">
        <v>1.66</v>
      </c>
      <c r="AV79" s="9">
        <v>1.32</v>
      </c>
      <c r="AW79" s="9">
        <v>0.93</v>
      </c>
      <c r="AX79" s="9">
        <v>0.71</v>
      </c>
      <c r="AY79" s="9">
        <v>0.57</v>
      </c>
    </row>
    <row r="80" spans="1:51" ht="12.75">
      <c r="A80" s="8">
        <v>15</v>
      </c>
      <c r="B80" s="18">
        <f t="shared" si="10"/>
        <v>0</v>
      </c>
      <c r="C80" s="18">
        <f t="shared" si="10"/>
        <v>0.02</v>
      </c>
      <c r="D80" s="18">
        <f t="shared" si="10"/>
        <v>4.41</v>
      </c>
      <c r="E80" s="18">
        <f t="shared" si="10"/>
        <v>4.78</v>
      </c>
      <c r="F80" s="18">
        <f t="shared" si="10"/>
        <v>6.07</v>
      </c>
      <c r="G80" s="18">
        <f t="shared" si="10"/>
        <v>6.3</v>
      </c>
      <c r="H80" s="18">
        <f t="shared" si="10"/>
        <v>6.16</v>
      </c>
      <c r="I80" s="18">
        <f t="shared" si="10"/>
        <v>5.29</v>
      </c>
      <c r="J80" s="18">
        <f t="shared" si="10"/>
        <v>4.36</v>
      </c>
      <c r="K80" s="18">
        <f t="shared" si="10"/>
        <v>3.61</v>
      </c>
      <c r="L80" s="18">
        <f t="shared" si="11"/>
        <v>3.07</v>
      </c>
      <c r="M80" s="18">
        <f t="shared" si="11"/>
        <v>2.63</v>
      </c>
      <c r="N80" s="18">
        <f t="shared" si="11"/>
        <v>2.29</v>
      </c>
      <c r="O80" s="18">
        <f t="shared" si="11"/>
        <v>2.01</v>
      </c>
      <c r="P80" s="18">
        <f t="shared" si="11"/>
        <v>1.53</v>
      </c>
      <c r="Q80" s="18">
        <f t="shared" si="11"/>
        <v>1.21</v>
      </c>
      <c r="R80" s="18">
        <f t="shared" si="11"/>
        <v>0.85</v>
      </c>
      <c r="S80" s="18">
        <f t="shared" si="11"/>
        <v>0.65</v>
      </c>
      <c r="T80" s="18">
        <f t="shared" si="11"/>
        <v>0.53</v>
      </c>
      <c r="AF80" s="8">
        <v>15</v>
      </c>
      <c r="AG80" s="9">
        <v>0</v>
      </c>
      <c r="AH80" s="9">
        <v>0.02</v>
      </c>
      <c r="AI80" s="9">
        <v>4.41</v>
      </c>
      <c r="AJ80" s="9">
        <v>4.78</v>
      </c>
      <c r="AK80" s="9">
        <v>6.07</v>
      </c>
      <c r="AL80" s="11">
        <v>6.3</v>
      </c>
      <c r="AM80" s="9">
        <v>6.16</v>
      </c>
      <c r="AN80" s="9">
        <v>5.29</v>
      </c>
      <c r="AO80" s="9">
        <v>4.36</v>
      </c>
      <c r="AP80" s="9">
        <v>3.61</v>
      </c>
      <c r="AQ80" s="9">
        <v>3.07</v>
      </c>
      <c r="AR80" s="9">
        <v>2.63</v>
      </c>
      <c r="AS80" s="9">
        <v>2.29</v>
      </c>
      <c r="AT80" s="9">
        <v>2.01</v>
      </c>
      <c r="AU80" s="9">
        <v>1.53</v>
      </c>
      <c r="AV80" s="9">
        <v>1.21</v>
      </c>
      <c r="AW80" s="9">
        <v>0.85</v>
      </c>
      <c r="AX80" s="9">
        <v>0.65</v>
      </c>
      <c r="AY80" s="9">
        <v>0.53</v>
      </c>
    </row>
    <row r="81" spans="1:51" ht="12.75">
      <c r="A81" s="8">
        <v>20</v>
      </c>
      <c r="B81" s="18">
        <f t="shared" si="10"/>
        <v>0.01</v>
      </c>
      <c r="C81" s="18">
        <f t="shared" si="10"/>
        <v>0.01</v>
      </c>
      <c r="D81" s="18">
        <f t="shared" si="10"/>
        <v>0.88</v>
      </c>
      <c r="E81" s="18">
        <f t="shared" si="10"/>
        <v>2.47</v>
      </c>
      <c r="F81" s="18">
        <f t="shared" si="10"/>
        <v>3.9</v>
      </c>
      <c r="G81" s="18">
        <f t="shared" si="10"/>
        <v>4.43</v>
      </c>
      <c r="H81" s="18">
        <f t="shared" si="10"/>
        <v>4.53</v>
      </c>
      <c r="I81" s="18">
        <f t="shared" si="10"/>
        <v>4.17</v>
      </c>
      <c r="J81" s="18">
        <f t="shared" si="10"/>
        <v>3.61</v>
      </c>
      <c r="K81" s="18">
        <f t="shared" si="10"/>
        <v>3.06</v>
      </c>
      <c r="L81" s="18">
        <f t="shared" si="11"/>
        <v>2.62</v>
      </c>
      <c r="M81" s="18">
        <f t="shared" si="11"/>
        <v>2.29</v>
      </c>
      <c r="N81" s="18">
        <f t="shared" si="11"/>
        <v>2.03</v>
      </c>
      <c r="O81" s="18">
        <f t="shared" si="11"/>
        <v>1.79</v>
      </c>
      <c r="P81" s="18">
        <f t="shared" si="11"/>
        <v>1.37</v>
      </c>
      <c r="Q81" s="18">
        <f t="shared" si="11"/>
        <v>1.11</v>
      </c>
      <c r="R81" s="18">
        <f t="shared" si="11"/>
        <v>0.79</v>
      </c>
      <c r="S81" s="18">
        <f t="shared" si="11"/>
        <v>0.6</v>
      </c>
      <c r="T81" s="18">
        <f t="shared" si="11"/>
        <v>0.48</v>
      </c>
      <c r="AF81" s="8">
        <v>20</v>
      </c>
      <c r="AG81" s="9">
        <v>0.01</v>
      </c>
      <c r="AH81" s="9">
        <v>0.01</v>
      </c>
      <c r="AI81" s="9">
        <v>0.88</v>
      </c>
      <c r="AJ81" s="9">
        <v>2.47</v>
      </c>
      <c r="AK81" s="9">
        <v>3.9</v>
      </c>
      <c r="AL81" s="9">
        <v>4.43</v>
      </c>
      <c r="AM81" s="11">
        <v>4.53</v>
      </c>
      <c r="AN81" s="9">
        <v>4.17</v>
      </c>
      <c r="AO81" s="9">
        <v>3.61</v>
      </c>
      <c r="AP81" s="9">
        <v>3.06</v>
      </c>
      <c r="AQ81" s="9">
        <v>2.62</v>
      </c>
      <c r="AR81" s="9">
        <v>2.29</v>
      </c>
      <c r="AS81" s="9">
        <v>2.03</v>
      </c>
      <c r="AT81" s="9">
        <v>1.79</v>
      </c>
      <c r="AU81" s="9">
        <v>1.37</v>
      </c>
      <c r="AV81" s="9">
        <v>1.11</v>
      </c>
      <c r="AW81" s="9">
        <v>0.79</v>
      </c>
      <c r="AX81" s="9">
        <v>0.6</v>
      </c>
      <c r="AY81" s="9">
        <v>0.48</v>
      </c>
    </row>
    <row r="82" spans="1:51" ht="12.75">
      <c r="A82" s="8">
        <v>25</v>
      </c>
      <c r="B82" s="18">
        <f t="shared" si="10"/>
        <v>0.01</v>
      </c>
      <c r="C82" s="18">
        <f t="shared" si="10"/>
        <v>0.01</v>
      </c>
      <c r="D82" s="18">
        <f t="shared" si="10"/>
        <v>0.34</v>
      </c>
      <c r="E82" s="18">
        <f t="shared" si="10"/>
        <v>1.14</v>
      </c>
      <c r="F82" s="18">
        <f t="shared" si="10"/>
        <v>2.4</v>
      </c>
      <c r="G82" s="18">
        <f t="shared" si="10"/>
        <v>3.07</v>
      </c>
      <c r="H82" s="18">
        <f t="shared" si="10"/>
        <v>3.35</v>
      </c>
      <c r="I82" s="18">
        <f t="shared" si="10"/>
        <v>3.27</v>
      </c>
      <c r="J82" s="18">
        <f t="shared" si="10"/>
        <v>2.95</v>
      </c>
      <c r="K82" s="18">
        <f t="shared" si="10"/>
        <v>2.58</v>
      </c>
      <c r="L82" s="18">
        <f t="shared" si="11"/>
        <v>2.26</v>
      </c>
      <c r="M82" s="18">
        <f t="shared" si="11"/>
        <v>1.98</v>
      </c>
      <c r="N82" s="18">
        <f t="shared" si="11"/>
        <v>1.76</v>
      </c>
      <c r="O82" s="18">
        <f t="shared" si="11"/>
        <v>1.58</v>
      </c>
      <c r="P82" s="18">
        <f t="shared" si="11"/>
        <v>1.24</v>
      </c>
      <c r="Q82" s="18">
        <f t="shared" si="11"/>
        <v>1.02</v>
      </c>
      <c r="R82" s="18">
        <f t="shared" si="11"/>
        <v>0.73</v>
      </c>
      <c r="S82" s="18">
        <f t="shared" si="11"/>
        <v>0.56</v>
      </c>
      <c r="T82" s="18">
        <f t="shared" si="11"/>
        <v>0.45</v>
      </c>
      <c r="AF82" s="8">
        <v>25</v>
      </c>
      <c r="AG82" s="9">
        <v>0.01</v>
      </c>
      <c r="AH82" s="9">
        <v>0.01</v>
      </c>
      <c r="AI82" s="9">
        <v>0.34</v>
      </c>
      <c r="AJ82" s="9">
        <v>1.14</v>
      </c>
      <c r="AK82" s="9">
        <v>2.4</v>
      </c>
      <c r="AL82" s="9">
        <v>3.07</v>
      </c>
      <c r="AM82" s="11">
        <v>3.35</v>
      </c>
      <c r="AN82" s="9">
        <v>3.27</v>
      </c>
      <c r="AO82" s="9">
        <v>2.95</v>
      </c>
      <c r="AP82" s="9">
        <v>2.58</v>
      </c>
      <c r="AQ82" s="9">
        <v>2.26</v>
      </c>
      <c r="AR82" s="9">
        <v>1.98</v>
      </c>
      <c r="AS82" s="9">
        <v>1.76</v>
      </c>
      <c r="AT82" s="9">
        <v>1.58</v>
      </c>
      <c r="AU82" s="9">
        <v>1.24</v>
      </c>
      <c r="AV82" s="9">
        <v>1.02</v>
      </c>
      <c r="AW82" s="9">
        <v>0.73</v>
      </c>
      <c r="AX82" s="9">
        <v>0.56</v>
      </c>
      <c r="AY82" s="9">
        <v>0.45</v>
      </c>
    </row>
    <row r="83" spans="1:51" ht="12.75">
      <c r="A83" s="8">
        <v>30</v>
      </c>
      <c r="B83" s="18">
        <f t="shared" si="10"/>
        <v>0</v>
      </c>
      <c r="C83" s="18">
        <f t="shared" si="10"/>
        <v>0.01</v>
      </c>
      <c r="D83" s="18">
        <f t="shared" si="10"/>
        <v>0.13</v>
      </c>
      <c r="E83" s="18">
        <f t="shared" si="10"/>
        <v>0.5</v>
      </c>
      <c r="F83" s="18">
        <f t="shared" si="10"/>
        <v>1.41</v>
      </c>
      <c r="G83" s="18">
        <f t="shared" si="10"/>
        <v>2.07</v>
      </c>
      <c r="H83" s="18">
        <f t="shared" si="10"/>
        <v>2.44</v>
      </c>
      <c r="I83" s="18">
        <f t="shared" si="10"/>
        <v>2.57</v>
      </c>
      <c r="J83" s="18">
        <f t="shared" si="10"/>
        <v>2.38</v>
      </c>
      <c r="K83" s="18">
        <f t="shared" si="10"/>
        <v>2.15</v>
      </c>
      <c r="L83" s="18">
        <f t="shared" si="11"/>
        <v>1.92</v>
      </c>
      <c r="M83" s="18">
        <f t="shared" si="11"/>
        <v>1.71</v>
      </c>
      <c r="N83" s="18">
        <f t="shared" si="11"/>
        <v>1.54</v>
      </c>
      <c r="O83" s="18">
        <f t="shared" si="11"/>
        <v>1.39</v>
      </c>
      <c r="P83" s="18">
        <f t="shared" si="11"/>
        <v>1.11</v>
      </c>
      <c r="Q83" s="18">
        <f t="shared" si="11"/>
        <v>0.93</v>
      </c>
      <c r="R83" s="18">
        <f t="shared" si="11"/>
        <v>0.68</v>
      </c>
      <c r="S83" s="18">
        <f t="shared" si="11"/>
        <v>0.52</v>
      </c>
      <c r="T83" s="18">
        <f t="shared" si="11"/>
        <v>0.42</v>
      </c>
      <c r="AF83" s="8">
        <v>30</v>
      </c>
      <c r="AG83" s="9">
        <v>0</v>
      </c>
      <c r="AH83" s="9">
        <v>0.01</v>
      </c>
      <c r="AI83" s="9">
        <v>0.13</v>
      </c>
      <c r="AJ83" s="9">
        <v>0.5</v>
      </c>
      <c r="AK83" s="9">
        <v>1.41</v>
      </c>
      <c r="AL83" s="9">
        <v>2.07</v>
      </c>
      <c r="AM83" s="9">
        <v>2.44</v>
      </c>
      <c r="AN83" s="11">
        <v>2.57</v>
      </c>
      <c r="AO83" s="9">
        <v>2.38</v>
      </c>
      <c r="AP83" s="9">
        <v>2.15</v>
      </c>
      <c r="AQ83" s="9">
        <v>1.92</v>
      </c>
      <c r="AR83" s="9">
        <v>1.71</v>
      </c>
      <c r="AS83" s="9">
        <v>1.54</v>
      </c>
      <c r="AT83" s="9">
        <v>1.39</v>
      </c>
      <c r="AU83" s="9">
        <v>1.11</v>
      </c>
      <c r="AV83" s="9">
        <v>0.93</v>
      </c>
      <c r="AW83" s="9">
        <v>0.68</v>
      </c>
      <c r="AX83" s="9">
        <v>0.52</v>
      </c>
      <c r="AY83" s="9">
        <v>0.42</v>
      </c>
    </row>
    <row r="84" spans="1:51" ht="12.75">
      <c r="A84" s="8">
        <v>50</v>
      </c>
      <c r="B84" s="18">
        <f t="shared" si="10"/>
        <v>0</v>
      </c>
      <c r="C84" s="18">
        <f t="shared" si="10"/>
        <v>0</v>
      </c>
      <c r="D84" s="18">
        <f t="shared" si="10"/>
        <v>0.01</v>
      </c>
      <c r="E84" s="18">
        <f t="shared" si="10"/>
        <v>0.02</v>
      </c>
      <c r="F84" s="18">
        <f t="shared" si="10"/>
        <v>0.19</v>
      </c>
      <c r="G84" s="18">
        <f t="shared" si="10"/>
        <v>0.46</v>
      </c>
      <c r="H84" s="18">
        <f t="shared" si="10"/>
        <v>0.73</v>
      </c>
      <c r="I84" s="18">
        <f t="shared" si="10"/>
        <v>1.05</v>
      </c>
      <c r="J84" s="18">
        <f t="shared" si="10"/>
        <v>1.16</v>
      </c>
      <c r="K84" s="18">
        <f t="shared" si="10"/>
        <v>1.11</v>
      </c>
      <c r="L84" s="18">
        <f t="shared" si="11"/>
        <v>1.04</v>
      </c>
      <c r="M84" s="18">
        <f t="shared" si="11"/>
        <v>0.95</v>
      </c>
      <c r="N84" s="18">
        <f t="shared" si="11"/>
        <v>0.88</v>
      </c>
      <c r="O84" s="18">
        <f t="shared" si="11"/>
        <v>0.79</v>
      </c>
      <c r="P84" s="18">
        <f t="shared" si="11"/>
        <v>0.68</v>
      </c>
      <c r="Q84" s="18">
        <f t="shared" si="11"/>
        <v>0.57</v>
      </c>
      <c r="R84" s="18">
        <f t="shared" si="11"/>
        <v>0.42</v>
      </c>
      <c r="S84" s="18">
        <f t="shared" si="11"/>
        <v>0.33</v>
      </c>
      <c r="T84" s="18">
        <f t="shared" si="11"/>
        <v>0.27</v>
      </c>
      <c r="AF84" s="8">
        <v>50</v>
      </c>
      <c r="AG84" s="9">
        <v>0</v>
      </c>
      <c r="AH84" s="9">
        <v>0</v>
      </c>
      <c r="AI84" s="9">
        <v>0.01</v>
      </c>
      <c r="AJ84" s="9">
        <v>0.02</v>
      </c>
      <c r="AK84" s="9">
        <v>0.19</v>
      </c>
      <c r="AL84" s="9">
        <v>0.46</v>
      </c>
      <c r="AM84" s="9">
        <v>0.73</v>
      </c>
      <c r="AN84" s="9">
        <v>1.05</v>
      </c>
      <c r="AO84" s="11">
        <v>1.16</v>
      </c>
      <c r="AP84" s="9">
        <v>1.11</v>
      </c>
      <c r="AQ84" s="9">
        <v>1.04</v>
      </c>
      <c r="AR84" s="9">
        <v>0.95</v>
      </c>
      <c r="AS84" s="9">
        <v>0.88</v>
      </c>
      <c r="AT84" s="9">
        <v>0.79</v>
      </c>
      <c r="AU84" s="9">
        <v>0.68</v>
      </c>
      <c r="AV84" s="9">
        <v>0.57</v>
      </c>
      <c r="AW84" s="9">
        <v>0.42</v>
      </c>
      <c r="AX84" s="9">
        <v>0.33</v>
      </c>
      <c r="AY84" s="9">
        <v>0.27</v>
      </c>
    </row>
  </sheetData>
  <sheetProtection sheet="1"/>
  <protectedRanges>
    <protectedRange sqref="B7" name="Bereik3"/>
    <protectedRange sqref="B3:B5" name="Bereik1"/>
    <protectedRange sqref="B9:B10" name="Bereik2"/>
  </protectedRanges>
  <mergeCells count="12">
    <mergeCell ref="AG54:AY54"/>
    <mergeCell ref="AG65:AY65"/>
    <mergeCell ref="AG76:AY76"/>
    <mergeCell ref="B54:T54"/>
    <mergeCell ref="B65:T65"/>
    <mergeCell ref="B76:T76"/>
    <mergeCell ref="AG38:AY38"/>
    <mergeCell ref="AG27:AY27"/>
    <mergeCell ref="AG16:AY16"/>
    <mergeCell ref="B16:T16"/>
    <mergeCell ref="B27:T27"/>
    <mergeCell ref="B38:T38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Y4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9.28125" style="0" customWidth="1"/>
  </cols>
  <sheetData>
    <row r="3" spans="1:4" ht="12.75">
      <c r="A3" s="4" t="s">
        <v>8</v>
      </c>
      <c r="B3" s="36" t="s">
        <v>76</v>
      </c>
      <c r="D3" s="21"/>
    </row>
    <row r="4" spans="1:5" ht="12.75">
      <c r="A4" s="4" t="s">
        <v>20</v>
      </c>
      <c r="B4" s="37">
        <v>1</v>
      </c>
      <c r="C4" s="4" t="s">
        <v>79</v>
      </c>
      <c r="D4" s="21" t="s">
        <v>80</v>
      </c>
      <c r="E4" s="21"/>
    </row>
    <row r="9" spans="1:33" ht="12.75">
      <c r="A9" s="3"/>
      <c r="B9" s="4" t="s">
        <v>0</v>
      </c>
      <c r="AF9" s="3"/>
      <c r="AG9" s="4" t="s">
        <v>0</v>
      </c>
    </row>
    <row r="10" spans="1:51" ht="12.75">
      <c r="A10" s="5" t="s">
        <v>6</v>
      </c>
      <c r="B10" s="42" t="s">
        <v>82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AF10" s="5" t="s">
        <v>6</v>
      </c>
      <c r="AG10" s="39" t="s">
        <v>3</v>
      </c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1"/>
    </row>
    <row r="11" spans="1:51" ht="12">
      <c r="A11" s="6" t="s">
        <v>5</v>
      </c>
      <c r="B11" s="7">
        <v>50</v>
      </c>
      <c r="C11" s="7">
        <v>70</v>
      </c>
      <c r="D11" s="7">
        <v>100</v>
      </c>
      <c r="E11" s="7">
        <v>150</v>
      </c>
      <c r="F11" s="7">
        <v>200</v>
      </c>
      <c r="G11" s="7">
        <v>250</v>
      </c>
      <c r="H11" s="7">
        <v>300</v>
      </c>
      <c r="I11" s="7">
        <v>400</v>
      </c>
      <c r="J11" s="7">
        <v>500</v>
      </c>
      <c r="K11" s="7">
        <v>600</v>
      </c>
      <c r="L11" s="7">
        <v>700</v>
      </c>
      <c r="M11" s="7">
        <v>800</v>
      </c>
      <c r="N11" s="7">
        <v>900</v>
      </c>
      <c r="O11" s="7">
        <v>1000</v>
      </c>
      <c r="P11" s="7">
        <v>1250</v>
      </c>
      <c r="Q11" s="7">
        <v>1500</v>
      </c>
      <c r="R11" s="7">
        <v>2000</v>
      </c>
      <c r="S11" s="7">
        <v>2500</v>
      </c>
      <c r="T11" s="7">
        <v>3000</v>
      </c>
      <c r="AF11" s="6" t="s">
        <v>5</v>
      </c>
      <c r="AG11" s="7">
        <v>50</v>
      </c>
      <c r="AH11" s="7">
        <v>70</v>
      </c>
      <c r="AI11" s="7">
        <v>100</v>
      </c>
      <c r="AJ11" s="7">
        <v>150</v>
      </c>
      <c r="AK11" s="7">
        <v>200</v>
      </c>
      <c r="AL11" s="7">
        <v>250</v>
      </c>
      <c r="AM11" s="7">
        <v>300</v>
      </c>
      <c r="AN11" s="7">
        <v>400</v>
      </c>
      <c r="AO11" s="7">
        <v>500</v>
      </c>
      <c r="AP11" s="7">
        <v>600</v>
      </c>
      <c r="AQ11" s="7">
        <v>700</v>
      </c>
      <c r="AR11" s="7">
        <v>800</v>
      </c>
      <c r="AS11" s="7">
        <v>900</v>
      </c>
      <c r="AT11" s="7">
        <v>1000</v>
      </c>
      <c r="AU11" s="7">
        <v>1250</v>
      </c>
      <c r="AV11" s="7">
        <v>1500</v>
      </c>
      <c r="AW11" s="7">
        <v>2000</v>
      </c>
      <c r="AX11" s="7">
        <v>2500</v>
      </c>
      <c r="AY11" s="7">
        <v>3000</v>
      </c>
    </row>
    <row r="12" spans="1:51" ht="12.75">
      <c r="A12" s="8">
        <v>5</v>
      </c>
      <c r="B12" s="18">
        <f>AG12*$B$4*0.5</f>
        <v>351.45</v>
      </c>
      <c r="C12" s="18">
        <f aca="true" t="shared" si="0" ref="C12:T12">AH12*$B$4*0.5</f>
        <v>228.05</v>
      </c>
      <c r="D12" s="18">
        <f t="shared" si="0"/>
        <v>160.75</v>
      </c>
      <c r="E12" s="18">
        <f t="shared" si="0"/>
        <v>76.55</v>
      </c>
      <c r="F12" s="18">
        <f t="shared" si="0"/>
        <v>50.4</v>
      </c>
      <c r="G12" s="18">
        <f t="shared" si="0"/>
        <v>34.9</v>
      </c>
      <c r="H12" s="18">
        <f t="shared" si="0"/>
        <v>26.075</v>
      </c>
      <c r="I12" s="18">
        <f t="shared" si="0"/>
        <v>16.425</v>
      </c>
      <c r="J12" s="18">
        <f t="shared" si="0"/>
        <v>11.515</v>
      </c>
      <c r="K12" s="18">
        <f t="shared" si="0"/>
        <v>8.56</v>
      </c>
      <c r="L12" s="18">
        <f t="shared" si="0"/>
        <v>6.695</v>
      </c>
      <c r="M12" s="18">
        <f t="shared" si="0"/>
        <v>5.425</v>
      </c>
      <c r="N12" s="18">
        <f t="shared" si="0"/>
        <v>4.52</v>
      </c>
      <c r="O12" s="18">
        <f t="shared" si="0"/>
        <v>3.84</v>
      </c>
      <c r="P12" s="18">
        <f t="shared" si="0"/>
        <v>2.75</v>
      </c>
      <c r="Q12" s="18">
        <f t="shared" si="0"/>
        <v>2.12</v>
      </c>
      <c r="R12" s="18">
        <f t="shared" si="0"/>
        <v>1.43</v>
      </c>
      <c r="S12" s="18">
        <f t="shared" si="0"/>
        <v>1.105</v>
      </c>
      <c r="T12" s="18">
        <f t="shared" si="0"/>
        <v>0.83</v>
      </c>
      <c r="AF12" s="8">
        <v>5</v>
      </c>
      <c r="AG12" s="11">
        <v>702.9</v>
      </c>
      <c r="AH12" s="9">
        <v>456.1</v>
      </c>
      <c r="AI12" s="9">
        <v>321.5</v>
      </c>
      <c r="AJ12" s="9">
        <v>153.1</v>
      </c>
      <c r="AK12" s="9">
        <v>100.8</v>
      </c>
      <c r="AL12" s="9">
        <v>69.8</v>
      </c>
      <c r="AM12" s="9">
        <v>52.15</v>
      </c>
      <c r="AN12" s="9">
        <v>32.85</v>
      </c>
      <c r="AO12" s="9">
        <v>23.03</v>
      </c>
      <c r="AP12" s="9">
        <v>17.12</v>
      </c>
      <c r="AQ12" s="9">
        <v>13.39</v>
      </c>
      <c r="AR12" s="9">
        <v>10.85</v>
      </c>
      <c r="AS12" s="9">
        <v>9.04</v>
      </c>
      <c r="AT12" s="9">
        <v>7.68</v>
      </c>
      <c r="AU12" s="9">
        <v>5.5</v>
      </c>
      <c r="AV12" s="9">
        <v>4.24</v>
      </c>
      <c r="AW12" s="9">
        <v>2.86</v>
      </c>
      <c r="AX12" s="9">
        <v>2.21</v>
      </c>
      <c r="AY12" s="9">
        <v>1.66</v>
      </c>
    </row>
    <row r="13" spans="1:51" ht="12.75">
      <c r="A13" s="8">
        <v>10</v>
      </c>
      <c r="B13" s="18">
        <f aca="true" t="shared" si="1" ref="B13:B18">AG13*$B$4*0.5</f>
        <v>48.66</v>
      </c>
      <c r="C13" s="18">
        <f aca="true" t="shared" si="2" ref="C13:C18">AH13*$B$4*0.5</f>
        <v>58.25</v>
      </c>
      <c r="D13" s="18">
        <f aca="true" t="shared" si="3" ref="D13:D18">AI13*$B$4*0.5</f>
        <v>51.85</v>
      </c>
      <c r="E13" s="18">
        <f aca="true" t="shared" si="4" ref="E13:E18">AJ13*$B$4*0.5</f>
        <v>39.14</v>
      </c>
      <c r="F13" s="18">
        <f aca="true" t="shared" si="5" ref="F13:F18">AK13*$B$4*0.5</f>
        <v>29.7</v>
      </c>
      <c r="G13" s="18">
        <f aca="true" t="shared" si="6" ref="G13:G18">AL13*$B$4*0.5</f>
        <v>23.075</v>
      </c>
      <c r="H13" s="18">
        <f aca="true" t="shared" si="7" ref="H13:H18">AM13*$B$4*0.5</f>
        <v>18.4</v>
      </c>
      <c r="I13" s="18">
        <f aca="true" t="shared" si="8" ref="I13:I18">AN13*$B$4*0.5</f>
        <v>12.59</v>
      </c>
      <c r="J13" s="18">
        <f aca="true" t="shared" si="9" ref="J13:J18">AO13*$B$4*0.5</f>
        <v>9.275</v>
      </c>
      <c r="K13" s="18">
        <f aca="true" t="shared" si="10" ref="K13:K18">AP13*$B$4*0.5</f>
        <v>7.13</v>
      </c>
      <c r="L13" s="18">
        <f aca="true" t="shared" si="11" ref="L13:L18">AQ13*$B$4*0.5</f>
        <v>5.7</v>
      </c>
      <c r="M13" s="18">
        <f aca="true" t="shared" si="12" ref="M13:M18">AR13*$B$4*0.5</f>
        <v>4.7</v>
      </c>
      <c r="N13" s="18">
        <f aca="true" t="shared" si="13" ref="N13:N18">AS13*$B$4*0.5</f>
        <v>3.965</v>
      </c>
      <c r="O13" s="18">
        <f aca="true" t="shared" si="14" ref="O13:O18">AT13*$B$4*0.5</f>
        <v>3.395</v>
      </c>
      <c r="P13" s="18">
        <f aca="true" t="shared" si="15" ref="P13:P18">AU13*$B$4*0.5</f>
        <v>2.425</v>
      </c>
      <c r="Q13" s="18">
        <f aca="true" t="shared" si="16" ref="Q13:Q18">AV13*$B$4*0.5</f>
        <v>1.85</v>
      </c>
      <c r="R13" s="18">
        <f aca="true" t="shared" si="17" ref="R13:R18">AW13*$B$4*0.5</f>
        <v>1.22</v>
      </c>
      <c r="S13" s="18">
        <f aca="true" t="shared" si="18" ref="S13:S18">AX13*$B$4*0.5</f>
        <v>0.895</v>
      </c>
      <c r="T13" s="18">
        <f aca="true" t="shared" si="19" ref="T13:T18">AY13*$B$4*0.5</f>
        <v>0.7</v>
      </c>
      <c r="AF13" s="8">
        <v>10</v>
      </c>
      <c r="AG13" s="9">
        <v>97.32</v>
      </c>
      <c r="AH13" s="11">
        <v>116.5</v>
      </c>
      <c r="AI13" s="9">
        <v>103.7</v>
      </c>
      <c r="AJ13" s="9">
        <v>78.28</v>
      </c>
      <c r="AK13" s="9">
        <v>59.4</v>
      </c>
      <c r="AL13" s="9">
        <v>46.15</v>
      </c>
      <c r="AM13" s="9">
        <v>36.8</v>
      </c>
      <c r="AN13" s="9">
        <v>25.18</v>
      </c>
      <c r="AO13" s="9">
        <v>18.55</v>
      </c>
      <c r="AP13" s="9">
        <v>14.26</v>
      </c>
      <c r="AQ13" s="9">
        <v>11.4</v>
      </c>
      <c r="AR13" s="9">
        <v>9.4</v>
      </c>
      <c r="AS13" s="9">
        <v>7.93</v>
      </c>
      <c r="AT13" s="9">
        <v>6.79</v>
      </c>
      <c r="AU13" s="9">
        <v>4.85</v>
      </c>
      <c r="AV13" s="9">
        <v>3.7</v>
      </c>
      <c r="AW13" s="9">
        <v>2.44</v>
      </c>
      <c r="AX13" s="9">
        <v>1.79</v>
      </c>
      <c r="AY13" s="9">
        <v>1.4</v>
      </c>
    </row>
    <row r="14" spans="1:51" ht="12.75">
      <c r="A14" s="8">
        <v>15</v>
      </c>
      <c r="B14" s="18">
        <f t="shared" si="1"/>
        <v>6.785</v>
      </c>
      <c r="C14" s="18">
        <f t="shared" si="2"/>
        <v>13.68</v>
      </c>
      <c r="D14" s="18">
        <f t="shared" si="3"/>
        <v>15.92</v>
      </c>
      <c r="E14" s="18">
        <f t="shared" si="4"/>
        <v>17.015</v>
      </c>
      <c r="F14" s="18">
        <f t="shared" si="5"/>
        <v>14.305</v>
      </c>
      <c r="G14" s="18">
        <f t="shared" si="6"/>
        <v>12.05</v>
      </c>
      <c r="H14" s="18">
        <f t="shared" si="7"/>
        <v>10.27</v>
      </c>
      <c r="I14" s="18">
        <f t="shared" si="8"/>
        <v>7.87</v>
      </c>
      <c r="J14" s="18">
        <f t="shared" si="9"/>
        <v>6.365</v>
      </c>
      <c r="K14" s="18">
        <f t="shared" si="10"/>
        <v>5.27</v>
      </c>
      <c r="L14" s="18">
        <f t="shared" si="11"/>
        <v>4.45</v>
      </c>
      <c r="M14" s="18">
        <f t="shared" si="12"/>
        <v>3.8</v>
      </c>
      <c r="N14" s="18">
        <f t="shared" si="13"/>
        <v>3.31</v>
      </c>
      <c r="O14" s="18">
        <f t="shared" si="14"/>
        <v>2.915</v>
      </c>
      <c r="P14" s="18">
        <f t="shared" si="15"/>
        <v>2.21</v>
      </c>
      <c r="Q14" s="18">
        <f t="shared" si="16"/>
        <v>1.77</v>
      </c>
      <c r="R14" s="18">
        <f t="shared" si="17"/>
        <v>1.22</v>
      </c>
      <c r="S14" s="18">
        <f t="shared" si="18"/>
        <v>0.91</v>
      </c>
      <c r="T14" s="18">
        <f t="shared" si="19"/>
        <v>0.715</v>
      </c>
      <c r="AF14" s="8">
        <v>15</v>
      </c>
      <c r="AG14" s="9">
        <v>13.57</v>
      </c>
      <c r="AH14" s="9">
        <v>27.36</v>
      </c>
      <c r="AI14" s="9">
        <v>31.84</v>
      </c>
      <c r="AJ14" s="11">
        <v>34.03</v>
      </c>
      <c r="AK14" s="9">
        <v>28.61</v>
      </c>
      <c r="AL14" s="9">
        <v>24.1</v>
      </c>
      <c r="AM14" s="9">
        <v>20.54</v>
      </c>
      <c r="AN14" s="9">
        <v>15.74</v>
      </c>
      <c r="AO14" s="9">
        <v>12.73</v>
      </c>
      <c r="AP14" s="9">
        <v>10.54</v>
      </c>
      <c r="AQ14" s="9">
        <v>8.9</v>
      </c>
      <c r="AR14" s="9">
        <v>7.6</v>
      </c>
      <c r="AS14" s="9">
        <v>6.62</v>
      </c>
      <c r="AT14" s="9">
        <v>5.83</v>
      </c>
      <c r="AU14" s="9">
        <v>4.42</v>
      </c>
      <c r="AV14" s="9">
        <v>3.54</v>
      </c>
      <c r="AW14" s="9">
        <v>2.44</v>
      </c>
      <c r="AX14" s="9">
        <v>1.82</v>
      </c>
      <c r="AY14" s="9">
        <v>1.43</v>
      </c>
    </row>
    <row r="15" spans="1:51" ht="12.75">
      <c r="A15" s="8">
        <v>20</v>
      </c>
      <c r="B15" s="18">
        <f t="shared" si="1"/>
        <v>0.59</v>
      </c>
      <c r="C15" s="18">
        <f t="shared" si="2"/>
        <v>3.745</v>
      </c>
      <c r="D15" s="18">
        <f t="shared" si="3"/>
        <v>6.1</v>
      </c>
      <c r="E15" s="18">
        <f t="shared" si="4"/>
        <v>8.47</v>
      </c>
      <c r="F15" s="18">
        <f t="shared" si="5"/>
        <v>8.045</v>
      </c>
      <c r="G15" s="18">
        <f t="shared" si="6"/>
        <v>7.25</v>
      </c>
      <c r="H15" s="18">
        <f t="shared" si="7"/>
        <v>6.33</v>
      </c>
      <c r="I15" s="18">
        <f t="shared" si="8"/>
        <v>4.9</v>
      </c>
      <c r="J15" s="18">
        <f t="shared" si="9"/>
        <v>3.925</v>
      </c>
      <c r="K15" s="18">
        <f t="shared" si="10"/>
        <v>3.255</v>
      </c>
      <c r="L15" s="18">
        <f t="shared" si="11"/>
        <v>2.8</v>
      </c>
      <c r="M15" s="18">
        <f t="shared" si="12"/>
        <v>2.48</v>
      </c>
      <c r="N15" s="18">
        <f t="shared" si="13"/>
        <v>2.23</v>
      </c>
      <c r="O15" s="18">
        <f t="shared" si="14"/>
        <v>2.015</v>
      </c>
      <c r="P15" s="18">
        <f t="shared" si="15"/>
        <v>1.64</v>
      </c>
      <c r="Q15" s="18">
        <f t="shared" si="16"/>
        <v>1.39</v>
      </c>
      <c r="R15" s="18">
        <f t="shared" si="17"/>
        <v>1.09</v>
      </c>
      <c r="S15" s="18">
        <f t="shared" si="18"/>
        <v>0.845</v>
      </c>
      <c r="T15" s="18">
        <f t="shared" si="19"/>
        <v>0.7</v>
      </c>
      <c r="AF15" s="8">
        <v>20</v>
      </c>
      <c r="AG15" s="9">
        <v>1.18</v>
      </c>
      <c r="AH15" s="9">
        <v>7.49</v>
      </c>
      <c r="AI15" s="9">
        <v>12.2</v>
      </c>
      <c r="AJ15" s="11">
        <v>16.94</v>
      </c>
      <c r="AK15" s="9">
        <v>16.09</v>
      </c>
      <c r="AL15" s="9">
        <v>14.5</v>
      </c>
      <c r="AM15" s="9">
        <v>12.66</v>
      </c>
      <c r="AN15" s="9">
        <v>9.8</v>
      </c>
      <c r="AO15" s="9">
        <v>7.85</v>
      </c>
      <c r="AP15" s="9">
        <v>6.51</v>
      </c>
      <c r="AQ15" s="9">
        <v>5.6</v>
      </c>
      <c r="AR15" s="9">
        <v>4.96</v>
      </c>
      <c r="AS15" s="9">
        <v>4.46</v>
      </c>
      <c r="AT15" s="9">
        <v>4.03</v>
      </c>
      <c r="AU15" s="9">
        <v>3.28</v>
      </c>
      <c r="AV15" s="9">
        <v>2.78</v>
      </c>
      <c r="AW15" s="9">
        <v>2.18</v>
      </c>
      <c r="AX15" s="9">
        <v>1.69</v>
      </c>
      <c r="AY15" s="9">
        <v>1.4</v>
      </c>
    </row>
    <row r="16" spans="1:51" ht="12.75">
      <c r="A16" s="8">
        <v>25</v>
      </c>
      <c r="B16" s="18">
        <f t="shared" si="1"/>
        <v>0.045</v>
      </c>
      <c r="C16" s="18">
        <f t="shared" si="2"/>
        <v>0.9</v>
      </c>
      <c r="D16" s="18">
        <f t="shared" si="3"/>
        <v>2.575</v>
      </c>
      <c r="E16" s="18">
        <f t="shared" si="4"/>
        <v>4.56</v>
      </c>
      <c r="F16" s="18">
        <f t="shared" si="5"/>
        <v>4.805</v>
      </c>
      <c r="G16" s="18">
        <f t="shared" si="6"/>
        <v>4.665</v>
      </c>
      <c r="H16" s="18">
        <f t="shared" si="7"/>
        <v>4.3</v>
      </c>
      <c r="I16" s="18">
        <f t="shared" si="8"/>
        <v>3.515</v>
      </c>
      <c r="J16" s="18">
        <f t="shared" si="9"/>
        <v>2.875</v>
      </c>
      <c r="K16" s="18">
        <f t="shared" si="10"/>
        <v>2.385</v>
      </c>
      <c r="L16" s="18">
        <f t="shared" si="11"/>
        <v>2.035</v>
      </c>
      <c r="M16" s="18">
        <f t="shared" si="12"/>
        <v>1.755</v>
      </c>
      <c r="N16" s="18">
        <f t="shared" si="13"/>
        <v>1.545</v>
      </c>
      <c r="O16" s="18">
        <f t="shared" si="14"/>
        <v>1.385</v>
      </c>
      <c r="P16" s="18">
        <f t="shared" si="15"/>
        <v>1.09</v>
      </c>
      <c r="Q16" s="18">
        <f t="shared" si="16"/>
        <v>0.915</v>
      </c>
      <c r="R16" s="18">
        <f t="shared" si="17"/>
        <v>0.695</v>
      </c>
      <c r="S16" s="18">
        <f t="shared" si="18"/>
        <v>0.57</v>
      </c>
      <c r="T16" s="18">
        <f t="shared" si="19"/>
        <v>0.48</v>
      </c>
      <c r="AF16" s="8">
        <v>25</v>
      </c>
      <c r="AG16" s="9">
        <v>0.09</v>
      </c>
      <c r="AH16" s="9">
        <v>1.8</v>
      </c>
      <c r="AI16" s="9">
        <v>5.15</v>
      </c>
      <c r="AJ16" s="9">
        <v>9.12</v>
      </c>
      <c r="AK16" s="11">
        <v>9.61</v>
      </c>
      <c r="AL16" s="9">
        <v>9.33</v>
      </c>
      <c r="AM16" s="9">
        <v>8.6</v>
      </c>
      <c r="AN16" s="9">
        <v>7.03</v>
      </c>
      <c r="AO16" s="9">
        <v>5.75</v>
      </c>
      <c r="AP16" s="9">
        <v>4.77</v>
      </c>
      <c r="AQ16" s="9">
        <v>4.07</v>
      </c>
      <c r="AR16" s="9">
        <v>3.51</v>
      </c>
      <c r="AS16" s="9">
        <v>3.09</v>
      </c>
      <c r="AT16" s="9">
        <v>2.77</v>
      </c>
      <c r="AU16" s="9">
        <v>2.18</v>
      </c>
      <c r="AV16" s="9">
        <v>1.83</v>
      </c>
      <c r="AW16" s="9">
        <v>1.39</v>
      </c>
      <c r="AX16" s="9">
        <v>1.14</v>
      </c>
      <c r="AY16" s="9">
        <v>0.96</v>
      </c>
    </row>
    <row r="17" spans="1:51" ht="12.75">
      <c r="A17" s="8">
        <v>30</v>
      </c>
      <c r="B17" s="18">
        <f t="shared" si="1"/>
        <v>0.02</v>
      </c>
      <c r="C17" s="18">
        <f t="shared" si="2"/>
        <v>0.005</v>
      </c>
      <c r="D17" s="18">
        <f t="shared" si="3"/>
        <v>1.125</v>
      </c>
      <c r="E17" s="18">
        <f t="shared" si="4"/>
        <v>2.65</v>
      </c>
      <c r="F17" s="18">
        <f t="shared" si="5"/>
        <v>3.065</v>
      </c>
      <c r="G17" s="18">
        <f t="shared" si="6"/>
        <v>3.135</v>
      </c>
      <c r="H17" s="18">
        <f t="shared" si="7"/>
        <v>3</v>
      </c>
      <c r="I17" s="18">
        <f t="shared" si="8"/>
        <v>2.625</v>
      </c>
      <c r="J17" s="18">
        <f t="shared" si="9"/>
        <v>2.21</v>
      </c>
      <c r="K17" s="18">
        <f t="shared" si="10"/>
        <v>1.89</v>
      </c>
      <c r="L17" s="18">
        <f t="shared" si="11"/>
        <v>1.62</v>
      </c>
      <c r="M17" s="18">
        <f t="shared" si="12"/>
        <v>1.4</v>
      </c>
      <c r="N17" s="18">
        <f t="shared" si="13"/>
        <v>1.235</v>
      </c>
      <c r="O17" s="18">
        <f t="shared" si="14"/>
        <v>1.1</v>
      </c>
      <c r="P17" s="18">
        <f t="shared" si="15"/>
        <v>0.855</v>
      </c>
      <c r="Q17" s="18">
        <f t="shared" si="16"/>
        <v>0.7</v>
      </c>
      <c r="R17" s="18">
        <f t="shared" si="17"/>
        <v>0.515</v>
      </c>
      <c r="S17" s="18">
        <f t="shared" si="18"/>
        <v>0.415</v>
      </c>
      <c r="T17" s="18">
        <f t="shared" si="19"/>
        <v>0.35</v>
      </c>
      <c r="AF17" s="8">
        <v>30</v>
      </c>
      <c r="AG17" s="9">
        <v>0.04</v>
      </c>
      <c r="AH17" s="9">
        <v>0.01</v>
      </c>
      <c r="AI17" s="9">
        <v>2.25</v>
      </c>
      <c r="AJ17" s="9">
        <v>5.3</v>
      </c>
      <c r="AK17" s="9">
        <v>6.13</v>
      </c>
      <c r="AL17" s="11">
        <v>6.27</v>
      </c>
      <c r="AM17" s="9">
        <v>6</v>
      </c>
      <c r="AN17" s="9">
        <v>5.25</v>
      </c>
      <c r="AO17" s="9">
        <v>4.42</v>
      </c>
      <c r="AP17" s="9">
        <v>3.78</v>
      </c>
      <c r="AQ17" s="9">
        <v>3.24</v>
      </c>
      <c r="AR17" s="9">
        <v>2.8</v>
      </c>
      <c r="AS17" s="9">
        <v>2.47</v>
      </c>
      <c r="AT17" s="9">
        <v>2.2</v>
      </c>
      <c r="AU17" s="9">
        <v>1.71</v>
      </c>
      <c r="AV17" s="9">
        <v>1.4</v>
      </c>
      <c r="AW17" s="9">
        <v>1.03</v>
      </c>
      <c r="AX17" s="9">
        <v>0.83</v>
      </c>
      <c r="AY17" s="9">
        <v>0.7</v>
      </c>
    </row>
    <row r="18" spans="1:51" ht="12.75">
      <c r="A18" s="8">
        <v>50</v>
      </c>
      <c r="B18" s="18">
        <f t="shared" si="1"/>
        <v>0.005</v>
      </c>
      <c r="C18" s="18">
        <f t="shared" si="2"/>
        <v>0.01</v>
      </c>
      <c r="D18" s="18">
        <f t="shared" si="3"/>
        <v>0.055</v>
      </c>
      <c r="E18" s="18">
        <f t="shared" si="4"/>
        <v>0.225</v>
      </c>
      <c r="F18" s="18">
        <f t="shared" si="5"/>
        <v>0.605</v>
      </c>
      <c r="G18" s="18">
        <f t="shared" si="6"/>
        <v>0.835</v>
      </c>
      <c r="H18" s="18">
        <f t="shared" si="7"/>
        <v>0.955</v>
      </c>
      <c r="I18" s="18">
        <f t="shared" si="8"/>
        <v>0.99</v>
      </c>
      <c r="J18" s="18">
        <f t="shared" si="9"/>
        <v>0.94</v>
      </c>
      <c r="K18" s="18">
        <f t="shared" si="10"/>
        <v>0.86</v>
      </c>
      <c r="L18" s="18">
        <f t="shared" si="11"/>
        <v>0.785</v>
      </c>
      <c r="M18" s="18">
        <f t="shared" si="12"/>
        <v>0.715</v>
      </c>
      <c r="N18" s="18">
        <f t="shared" si="13"/>
        <v>0.66</v>
      </c>
      <c r="O18" s="18">
        <f t="shared" si="14"/>
        <v>0.605</v>
      </c>
      <c r="P18" s="18">
        <f t="shared" si="15"/>
        <v>0.495</v>
      </c>
      <c r="Q18" s="18">
        <f t="shared" si="16"/>
        <v>0.415</v>
      </c>
      <c r="R18" s="18">
        <f t="shared" si="17"/>
        <v>0.31</v>
      </c>
      <c r="S18" s="18">
        <f t="shared" si="18"/>
        <v>0.245</v>
      </c>
      <c r="T18" s="18">
        <f t="shared" si="19"/>
        <v>0.2</v>
      </c>
      <c r="AF18" s="8">
        <v>50</v>
      </c>
      <c r="AG18" s="9">
        <v>0.01</v>
      </c>
      <c r="AH18" s="9">
        <v>0.02</v>
      </c>
      <c r="AI18" s="9">
        <v>0.11</v>
      </c>
      <c r="AJ18" s="9">
        <v>0.45</v>
      </c>
      <c r="AK18" s="9">
        <v>1.21</v>
      </c>
      <c r="AL18" s="9">
        <v>1.67</v>
      </c>
      <c r="AM18" s="9">
        <v>1.91</v>
      </c>
      <c r="AN18" s="11">
        <v>1.98</v>
      </c>
      <c r="AO18" s="9">
        <v>1.88</v>
      </c>
      <c r="AP18" s="9">
        <v>1.72</v>
      </c>
      <c r="AQ18" s="9">
        <v>1.57</v>
      </c>
      <c r="AR18" s="9">
        <v>1.43</v>
      </c>
      <c r="AS18" s="9">
        <v>1.32</v>
      </c>
      <c r="AT18" s="9">
        <v>1.21</v>
      </c>
      <c r="AU18" s="9">
        <v>0.99</v>
      </c>
      <c r="AV18" s="9">
        <v>0.83</v>
      </c>
      <c r="AW18" s="9">
        <v>0.62</v>
      </c>
      <c r="AX18" s="9">
        <v>0.49</v>
      </c>
      <c r="AY18" s="9">
        <v>0.4</v>
      </c>
    </row>
    <row r="19" spans="1:51" ht="12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AF19" s="2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33" ht="12.75">
      <c r="A20" s="3"/>
      <c r="B20" s="4" t="s">
        <v>1</v>
      </c>
      <c r="AF20" s="3"/>
      <c r="AG20" s="4" t="s">
        <v>1</v>
      </c>
    </row>
    <row r="21" spans="1:51" ht="12.75">
      <c r="A21" s="5" t="s">
        <v>6</v>
      </c>
      <c r="B21" s="42" t="s">
        <v>82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AF21" s="5" t="s">
        <v>6</v>
      </c>
      <c r="AG21" s="39" t="s">
        <v>3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1"/>
    </row>
    <row r="22" spans="1:51" ht="12">
      <c r="A22" s="6" t="s">
        <v>5</v>
      </c>
      <c r="B22" s="7">
        <v>50</v>
      </c>
      <c r="C22" s="7">
        <v>70</v>
      </c>
      <c r="D22" s="7">
        <v>100</v>
      </c>
      <c r="E22" s="7">
        <v>150</v>
      </c>
      <c r="F22" s="7">
        <v>200</v>
      </c>
      <c r="G22" s="7">
        <v>250</v>
      </c>
      <c r="H22" s="7">
        <v>300</v>
      </c>
      <c r="I22" s="7">
        <v>400</v>
      </c>
      <c r="J22" s="7">
        <v>500</v>
      </c>
      <c r="K22" s="7">
        <v>600</v>
      </c>
      <c r="L22" s="7">
        <v>700</v>
      </c>
      <c r="M22" s="7">
        <v>800</v>
      </c>
      <c r="N22" s="7">
        <v>900</v>
      </c>
      <c r="O22" s="7">
        <v>1000</v>
      </c>
      <c r="P22" s="7">
        <v>1250</v>
      </c>
      <c r="Q22" s="7">
        <v>1500</v>
      </c>
      <c r="R22" s="7">
        <v>2000</v>
      </c>
      <c r="S22" s="7">
        <v>2500</v>
      </c>
      <c r="T22" s="7">
        <v>3000</v>
      </c>
      <c r="AF22" s="6" t="s">
        <v>5</v>
      </c>
      <c r="AG22" s="7">
        <v>50</v>
      </c>
      <c r="AH22" s="7">
        <v>70</v>
      </c>
      <c r="AI22" s="7">
        <v>100</v>
      </c>
      <c r="AJ22" s="7">
        <v>150</v>
      </c>
      <c r="AK22" s="7">
        <v>200</v>
      </c>
      <c r="AL22" s="7">
        <v>250</v>
      </c>
      <c r="AM22" s="7">
        <v>300</v>
      </c>
      <c r="AN22" s="7">
        <v>400</v>
      </c>
      <c r="AO22" s="7">
        <v>500</v>
      </c>
      <c r="AP22" s="7">
        <v>600</v>
      </c>
      <c r="AQ22" s="7">
        <v>700</v>
      </c>
      <c r="AR22" s="7">
        <v>800</v>
      </c>
      <c r="AS22" s="7">
        <v>900</v>
      </c>
      <c r="AT22" s="7">
        <v>1000</v>
      </c>
      <c r="AU22" s="7">
        <v>1250</v>
      </c>
      <c r="AV22" s="7">
        <v>1500</v>
      </c>
      <c r="AW22" s="7">
        <v>2000</v>
      </c>
      <c r="AX22" s="7">
        <v>2500</v>
      </c>
      <c r="AY22" s="7">
        <v>3000</v>
      </c>
    </row>
    <row r="23" spans="1:51" ht="12.75">
      <c r="A23" s="8">
        <v>5</v>
      </c>
      <c r="B23" s="18">
        <f>AG23*$B$4*0.5</f>
        <v>4.065</v>
      </c>
      <c r="C23" s="18">
        <f aca="true" t="shared" si="20" ref="C23:T23">AH23*$B$4*0.5</f>
        <v>11.61</v>
      </c>
      <c r="D23" s="18">
        <f t="shared" si="20"/>
        <v>12.935</v>
      </c>
      <c r="E23" s="18">
        <f t="shared" si="20"/>
        <v>13.475</v>
      </c>
      <c r="F23" s="18">
        <f t="shared" si="20"/>
        <v>11.02</v>
      </c>
      <c r="G23" s="18">
        <f t="shared" si="20"/>
        <v>9.06</v>
      </c>
      <c r="H23" s="18">
        <f t="shared" si="20"/>
        <v>7.48</v>
      </c>
      <c r="I23" s="18">
        <f t="shared" si="20"/>
        <v>5.3</v>
      </c>
      <c r="J23" s="18">
        <f t="shared" si="20"/>
        <v>3.49</v>
      </c>
      <c r="K23" s="18">
        <f t="shared" si="20"/>
        <v>3.095</v>
      </c>
      <c r="L23" s="18">
        <f t="shared" si="20"/>
        <v>2.525</v>
      </c>
      <c r="M23" s="18">
        <f t="shared" si="20"/>
        <v>2.13</v>
      </c>
      <c r="N23" s="18">
        <f t="shared" si="20"/>
        <v>1.83</v>
      </c>
      <c r="O23" s="18">
        <f t="shared" si="20"/>
        <v>1.585</v>
      </c>
      <c r="P23" s="18">
        <f t="shared" si="20"/>
        <v>1.19</v>
      </c>
      <c r="Q23" s="18">
        <f t="shared" si="20"/>
        <v>0.95</v>
      </c>
      <c r="R23" s="18">
        <f t="shared" si="20"/>
        <v>0.67</v>
      </c>
      <c r="S23" s="18">
        <f t="shared" si="20"/>
        <v>0.51</v>
      </c>
      <c r="T23" s="18">
        <f t="shared" si="20"/>
        <v>0.41</v>
      </c>
      <c r="AF23" s="8">
        <v>5</v>
      </c>
      <c r="AG23" s="9">
        <v>8.13</v>
      </c>
      <c r="AH23" s="9">
        <v>23.22</v>
      </c>
      <c r="AI23" s="9">
        <v>25.87</v>
      </c>
      <c r="AJ23" s="11">
        <v>26.95</v>
      </c>
      <c r="AK23" s="9">
        <v>22.04</v>
      </c>
      <c r="AL23" s="9">
        <v>18.12</v>
      </c>
      <c r="AM23" s="9">
        <v>14.96</v>
      </c>
      <c r="AN23" s="9">
        <v>10.6</v>
      </c>
      <c r="AO23" s="9">
        <v>6.98</v>
      </c>
      <c r="AP23" s="9">
        <v>6.19</v>
      </c>
      <c r="AQ23" s="9">
        <v>5.05</v>
      </c>
      <c r="AR23" s="9">
        <v>4.26</v>
      </c>
      <c r="AS23" s="9">
        <v>3.66</v>
      </c>
      <c r="AT23" s="9">
        <v>3.17</v>
      </c>
      <c r="AU23" s="9">
        <v>2.38</v>
      </c>
      <c r="AV23" s="9">
        <v>1.9</v>
      </c>
      <c r="AW23" s="9">
        <v>1.34</v>
      </c>
      <c r="AX23" s="9">
        <v>1.02</v>
      </c>
      <c r="AY23" s="9">
        <v>0.82</v>
      </c>
    </row>
    <row r="24" spans="1:51" ht="12.75">
      <c r="A24" s="8">
        <v>10</v>
      </c>
      <c r="B24" s="18">
        <f aca="true" t="shared" si="21" ref="B24:B29">AG24*$B$4*0.5</f>
        <v>0.735</v>
      </c>
      <c r="C24" s="18">
        <f aca="true" t="shared" si="22" ref="C24:C29">AH24*$B$4*0.5</f>
        <v>3.935</v>
      </c>
      <c r="D24" s="18">
        <f aca="true" t="shared" si="23" ref="D24:D29">AI24*$B$4*0.5</f>
        <v>6.225</v>
      </c>
      <c r="E24" s="18">
        <f aca="true" t="shared" si="24" ref="E24:E29">AJ24*$B$4*0.5</f>
        <v>8.485</v>
      </c>
      <c r="F24" s="18">
        <f aca="true" t="shared" si="25" ref="F24:F29">AK24*$B$4*0.5</f>
        <v>8.01</v>
      </c>
      <c r="G24" s="18">
        <f aca="true" t="shared" si="26" ref="G24:G29">AL24*$B$4*0.5</f>
        <v>7.06</v>
      </c>
      <c r="H24" s="18">
        <f aca="true" t="shared" si="27" ref="H24:H29">AM24*$B$4*0.5</f>
        <v>5.99</v>
      </c>
      <c r="I24" s="18">
        <f aca="true" t="shared" si="28" ref="I24:I29">AN24*$B$4*0.5</f>
        <v>4.49</v>
      </c>
      <c r="J24" s="18">
        <f aca="true" t="shared" si="29" ref="J24:J29">AO24*$B$4*0.5</f>
        <v>3.455</v>
      </c>
      <c r="K24" s="18">
        <f aca="true" t="shared" si="30" ref="K24:K29">AP24*$B$4*0.5</f>
        <v>2.74</v>
      </c>
      <c r="L24" s="18">
        <f aca="true" t="shared" si="31" ref="L24:L29">AQ24*$B$4*0.5</f>
        <v>2.235</v>
      </c>
      <c r="M24" s="18">
        <f aca="true" t="shared" si="32" ref="M24:M29">AR24*$B$4*0.5</f>
        <v>1.895</v>
      </c>
      <c r="N24" s="18">
        <f aca="true" t="shared" si="33" ref="N24:N29">AS24*$B$4*0.5</f>
        <v>1.64</v>
      </c>
      <c r="O24" s="18">
        <f aca="true" t="shared" si="34" ref="O24:O29">AT24*$B$4*0.5</f>
        <v>1.435</v>
      </c>
      <c r="P24" s="18">
        <f aca="true" t="shared" si="35" ref="P24:P29">AU24*$B$4*0.5</f>
        <v>1.075</v>
      </c>
      <c r="Q24" s="18">
        <f aca="true" t="shared" si="36" ref="Q24:Q29">AV24*$B$4*0.5</f>
        <v>0.85</v>
      </c>
      <c r="R24" s="18">
        <f aca="true" t="shared" si="37" ref="R24:R29">AW24*$B$4*0.5</f>
        <v>0.61</v>
      </c>
      <c r="S24" s="18">
        <f aca="true" t="shared" si="38" ref="S24:S29">AX24*$B$4*0.5</f>
        <v>0.47</v>
      </c>
      <c r="T24" s="18">
        <f aca="true" t="shared" si="39" ref="T24:T29">AY24*$B$4*0.5</f>
        <v>0.375</v>
      </c>
      <c r="AF24" s="8">
        <v>10</v>
      </c>
      <c r="AG24" s="9">
        <v>1.47</v>
      </c>
      <c r="AH24" s="9">
        <v>7.87</v>
      </c>
      <c r="AI24" s="9">
        <v>12.45</v>
      </c>
      <c r="AJ24" s="11">
        <v>16.97</v>
      </c>
      <c r="AK24" s="9">
        <v>16.02</v>
      </c>
      <c r="AL24" s="9">
        <v>14.12</v>
      </c>
      <c r="AM24" s="9">
        <v>11.98</v>
      </c>
      <c r="AN24" s="9">
        <v>8.98</v>
      </c>
      <c r="AO24" s="9">
        <v>6.91</v>
      </c>
      <c r="AP24" s="9">
        <v>5.48</v>
      </c>
      <c r="AQ24" s="9">
        <v>4.47</v>
      </c>
      <c r="AR24" s="9">
        <v>3.79</v>
      </c>
      <c r="AS24" s="9">
        <v>3.28</v>
      </c>
      <c r="AT24" s="9">
        <v>2.87</v>
      </c>
      <c r="AU24" s="9">
        <v>2.15</v>
      </c>
      <c r="AV24" s="9">
        <v>1.7</v>
      </c>
      <c r="AW24" s="9">
        <v>1.22</v>
      </c>
      <c r="AX24" s="9">
        <v>0.94</v>
      </c>
      <c r="AY24" s="9">
        <v>0.75</v>
      </c>
    </row>
    <row r="25" spans="1:51" ht="12.75">
      <c r="A25" s="8">
        <v>15</v>
      </c>
      <c r="B25" s="18">
        <f t="shared" si="21"/>
        <v>0.01</v>
      </c>
      <c r="C25" s="18">
        <f t="shared" si="22"/>
        <v>0.815</v>
      </c>
      <c r="D25" s="18">
        <f t="shared" si="23"/>
        <v>2.56</v>
      </c>
      <c r="E25" s="18">
        <f t="shared" si="24"/>
        <v>4.79</v>
      </c>
      <c r="F25" s="18">
        <f t="shared" si="25"/>
        <v>5.15</v>
      </c>
      <c r="G25" s="18">
        <f t="shared" si="26"/>
        <v>5.01</v>
      </c>
      <c r="H25" s="18">
        <f t="shared" si="27"/>
        <v>4.535</v>
      </c>
      <c r="I25" s="18">
        <f t="shared" si="28"/>
        <v>3.565</v>
      </c>
      <c r="J25" s="18">
        <f t="shared" si="29"/>
        <v>2.86</v>
      </c>
      <c r="K25" s="18">
        <f t="shared" si="30"/>
        <v>2.32</v>
      </c>
      <c r="L25" s="18">
        <f t="shared" si="31"/>
        <v>1.925</v>
      </c>
      <c r="M25" s="18">
        <f t="shared" si="32"/>
        <v>1.625</v>
      </c>
      <c r="N25" s="18">
        <f t="shared" si="33"/>
        <v>1.405</v>
      </c>
      <c r="O25" s="18">
        <f t="shared" si="34"/>
        <v>1.225</v>
      </c>
      <c r="P25" s="18">
        <f t="shared" si="35"/>
        <v>0.935</v>
      </c>
      <c r="Q25" s="18">
        <f t="shared" si="36"/>
        <v>0.75</v>
      </c>
      <c r="R25" s="18">
        <f t="shared" si="37"/>
        <v>0.53</v>
      </c>
      <c r="S25" s="18">
        <f t="shared" si="38"/>
        <v>0.415</v>
      </c>
      <c r="T25" s="18">
        <f t="shared" si="39"/>
        <v>0.335</v>
      </c>
      <c r="AF25" s="8">
        <v>15</v>
      </c>
      <c r="AG25" s="9">
        <v>0.02</v>
      </c>
      <c r="AH25" s="9">
        <v>1.63</v>
      </c>
      <c r="AI25" s="9">
        <v>5.12</v>
      </c>
      <c r="AJ25" s="9">
        <v>9.58</v>
      </c>
      <c r="AK25" s="11">
        <v>10.3</v>
      </c>
      <c r="AL25" s="9">
        <v>10.02</v>
      </c>
      <c r="AM25" s="9">
        <v>9.07</v>
      </c>
      <c r="AN25" s="9">
        <v>7.13</v>
      </c>
      <c r="AO25" s="9">
        <v>5.72</v>
      </c>
      <c r="AP25" s="9">
        <v>4.64</v>
      </c>
      <c r="AQ25" s="9">
        <v>3.85</v>
      </c>
      <c r="AR25" s="9">
        <v>3.25</v>
      </c>
      <c r="AS25" s="9">
        <v>2.81</v>
      </c>
      <c r="AT25" s="9">
        <v>2.45</v>
      </c>
      <c r="AU25" s="9">
        <v>1.87</v>
      </c>
      <c r="AV25" s="9">
        <v>1.5</v>
      </c>
      <c r="AW25" s="9">
        <v>1.06</v>
      </c>
      <c r="AX25" s="9">
        <v>0.83</v>
      </c>
      <c r="AY25" s="9">
        <v>0.67</v>
      </c>
    </row>
    <row r="26" spans="1:51" ht="12.75">
      <c r="A26" s="8">
        <v>20</v>
      </c>
      <c r="B26" s="18">
        <f t="shared" si="21"/>
        <v>0.01</v>
      </c>
      <c r="C26" s="18">
        <f t="shared" si="22"/>
        <v>0.02</v>
      </c>
      <c r="D26" s="18">
        <f t="shared" si="23"/>
        <v>1</v>
      </c>
      <c r="E26" s="18">
        <f t="shared" si="24"/>
        <v>2.525</v>
      </c>
      <c r="F26" s="18">
        <f t="shared" si="25"/>
        <v>3.27</v>
      </c>
      <c r="G26" s="18">
        <f t="shared" si="26"/>
        <v>3.385</v>
      </c>
      <c r="H26" s="18">
        <f t="shared" si="27"/>
        <v>3.285</v>
      </c>
      <c r="I26" s="18">
        <f t="shared" si="28"/>
        <v>2.79</v>
      </c>
      <c r="J26" s="18">
        <f t="shared" si="29"/>
        <v>2.3</v>
      </c>
      <c r="K26" s="18">
        <f t="shared" si="30"/>
        <v>1.88</v>
      </c>
      <c r="L26" s="18">
        <f t="shared" si="31"/>
        <v>1.635</v>
      </c>
      <c r="M26" s="18">
        <f t="shared" si="32"/>
        <v>1.4</v>
      </c>
      <c r="N26" s="18">
        <f t="shared" si="33"/>
        <v>1.22</v>
      </c>
      <c r="O26" s="18">
        <f t="shared" si="34"/>
        <v>0.95</v>
      </c>
      <c r="P26" s="18">
        <f t="shared" si="35"/>
        <v>0.815</v>
      </c>
      <c r="Q26" s="18">
        <f t="shared" si="36"/>
        <v>0.65</v>
      </c>
      <c r="R26" s="18">
        <f t="shared" si="37"/>
        <v>0.465</v>
      </c>
      <c r="S26" s="18">
        <f t="shared" si="38"/>
        <v>0.36</v>
      </c>
      <c r="T26" s="18">
        <f t="shared" si="39"/>
        <v>0.295</v>
      </c>
      <c r="AF26" s="8">
        <v>20</v>
      </c>
      <c r="AG26" s="9">
        <v>0.02</v>
      </c>
      <c r="AH26" s="9">
        <v>0.04</v>
      </c>
      <c r="AI26" s="9">
        <v>2</v>
      </c>
      <c r="AJ26" s="9">
        <v>5.05</v>
      </c>
      <c r="AK26" s="9">
        <v>6.54</v>
      </c>
      <c r="AL26" s="11">
        <v>6.77</v>
      </c>
      <c r="AM26" s="9">
        <v>6.57</v>
      </c>
      <c r="AN26" s="9">
        <v>5.58</v>
      </c>
      <c r="AO26" s="9">
        <v>4.6</v>
      </c>
      <c r="AP26" s="9">
        <v>3.76</v>
      </c>
      <c r="AQ26" s="9">
        <v>3.27</v>
      </c>
      <c r="AR26" s="9">
        <v>2.8</v>
      </c>
      <c r="AS26" s="9">
        <v>2.44</v>
      </c>
      <c r="AT26" s="9">
        <v>1.9</v>
      </c>
      <c r="AU26" s="9">
        <v>1.63</v>
      </c>
      <c r="AV26" s="9">
        <v>1.3</v>
      </c>
      <c r="AW26" s="9">
        <v>0.93</v>
      </c>
      <c r="AX26" s="9">
        <v>0.72</v>
      </c>
      <c r="AY26" s="9">
        <v>0.59</v>
      </c>
    </row>
    <row r="27" spans="1:51" ht="12.75">
      <c r="A27" s="8">
        <v>25</v>
      </c>
      <c r="B27" s="18">
        <f t="shared" si="21"/>
        <v>0.005</v>
      </c>
      <c r="C27" s="18">
        <f t="shared" si="22"/>
        <v>0.01</v>
      </c>
      <c r="D27" s="18">
        <f t="shared" si="23"/>
        <v>0.41</v>
      </c>
      <c r="E27" s="18">
        <f t="shared" si="24"/>
        <v>1.19</v>
      </c>
      <c r="F27" s="18">
        <f t="shared" si="25"/>
        <v>2</v>
      </c>
      <c r="G27" s="18">
        <f t="shared" si="26"/>
        <v>2.315</v>
      </c>
      <c r="H27" s="18">
        <f t="shared" si="27"/>
        <v>2.385</v>
      </c>
      <c r="I27" s="18">
        <f t="shared" si="28"/>
        <v>2.17</v>
      </c>
      <c r="J27" s="18">
        <f t="shared" si="29"/>
        <v>1.87</v>
      </c>
      <c r="K27" s="18">
        <f t="shared" si="30"/>
        <v>1.585</v>
      </c>
      <c r="L27" s="18">
        <f t="shared" si="31"/>
        <v>1.375</v>
      </c>
      <c r="M27" s="18">
        <f t="shared" si="32"/>
        <v>1.2</v>
      </c>
      <c r="N27" s="18">
        <f t="shared" si="33"/>
        <v>1.055</v>
      </c>
      <c r="O27" s="18">
        <f t="shared" si="34"/>
        <v>0.94</v>
      </c>
      <c r="P27" s="18">
        <f t="shared" si="35"/>
        <v>0.72</v>
      </c>
      <c r="Q27" s="18">
        <f t="shared" si="36"/>
        <v>0.58</v>
      </c>
      <c r="R27" s="18">
        <f t="shared" si="37"/>
        <v>0.415</v>
      </c>
      <c r="S27" s="18">
        <f t="shared" si="38"/>
        <v>0.32</v>
      </c>
      <c r="T27" s="18">
        <f t="shared" si="39"/>
        <v>0.26</v>
      </c>
      <c r="AF27" s="8">
        <v>25</v>
      </c>
      <c r="AG27" s="9">
        <v>0.01</v>
      </c>
      <c r="AH27" s="9">
        <v>0.02</v>
      </c>
      <c r="AI27" s="9">
        <v>0.82</v>
      </c>
      <c r="AJ27" s="9">
        <v>2.38</v>
      </c>
      <c r="AK27" s="9">
        <v>4</v>
      </c>
      <c r="AL27" s="9">
        <v>4.63</v>
      </c>
      <c r="AM27" s="11">
        <v>4.77</v>
      </c>
      <c r="AN27" s="9">
        <v>4.34</v>
      </c>
      <c r="AO27" s="9">
        <v>3.74</v>
      </c>
      <c r="AP27" s="9">
        <v>3.17</v>
      </c>
      <c r="AQ27" s="9">
        <v>2.75</v>
      </c>
      <c r="AR27" s="9">
        <v>2.4</v>
      </c>
      <c r="AS27" s="9">
        <v>2.11</v>
      </c>
      <c r="AT27" s="9">
        <v>1.88</v>
      </c>
      <c r="AU27" s="9">
        <v>1.44</v>
      </c>
      <c r="AV27" s="9">
        <v>1.16</v>
      </c>
      <c r="AW27" s="9">
        <v>0.83</v>
      </c>
      <c r="AX27" s="9">
        <v>0.64</v>
      </c>
      <c r="AY27" s="9">
        <v>0.52</v>
      </c>
    </row>
    <row r="28" spans="1:51" ht="12.75">
      <c r="A28" s="8">
        <v>30</v>
      </c>
      <c r="B28" s="18">
        <f t="shared" si="21"/>
        <v>0.005</v>
      </c>
      <c r="C28" s="18">
        <f t="shared" si="22"/>
        <v>0.01</v>
      </c>
      <c r="D28" s="18">
        <f t="shared" si="23"/>
        <v>0.18</v>
      </c>
      <c r="E28" s="18">
        <f t="shared" si="24"/>
        <v>0.6</v>
      </c>
      <c r="F28" s="18">
        <f t="shared" si="25"/>
        <v>1.21</v>
      </c>
      <c r="G28" s="18">
        <f t="shared" si="26"/>
        <v>1.565</v>
      </c>
      <c r="H28" s="18">
        <f t="shared" si="27"/>
        <v>1.725</v>
      </c>
      <c r="I28" s="18">
        <f t="shared" si="28"/>
        <v>1.665</v>
      </c>
      <c r="J28" s="18">
        <f t="shared" si="29"/>
        <v>1.515</v>
      </c>
      <c r="K28" s="18">
        <f t="shared" si="30"/>
        <v>1.325</v>
      </c>
      <c r="L28" s="18">
        <f t="shared" si="31"/>
        <v>1.155</v>
      </c>
      <c r="M28" s="18">
        <f t="shared" si="32"/>
        <v>1.025</v>
      </c>
      <c r="N28" s="18">
        <f t="shared" si="33"/>
        <v>0.915</v>
      </c>
      <c r="O28" s="18">
        <f t="shared" si="34"/>
        <v>0.815</v>
      </c>
      <c r="P28" s="18">
        <f t="shared" si="35"/>
        <v>0.645</v>
      </c>
      <c r="Q28" s="18">
        <f t="shared" si="36"/>
        <v>0.53</v>
      </c>
      <c r="R28" s="18">
        <f t="shared" si="37"/>
        <v>0.375</v>
      </c>
      <c r="S28" s="18">
        <f t="shared" si="38"/>
        <v>0.285</v>
      </c>
      <c r="T28" s="18">
        <f t="shared" si="39"/>
        <v>0.235</v>
      </c>
      <c r="AB28" s="21"/>
      <c r="AF28" s="8">
        <v>30</v>
      </c>
      <c r="AG28" s="9">
        <v>0.01</v>
      </c>
      <c r="AH28" s="9">
        <v>0.02</v>
      </c>
      <c r="AI28" s="9">
        <v>0.36</v>
      </c>
      <c r="AJ28" s="9">
        <v>1.2</v>
      </c>
      <c r="AK28" s="9">
        <v>2.42</v>
      </c>
      <c r="AL28" s="9">
        <v>3.13</v>
      </c>
      <c r="AM28" s="11">
        <v>3.45</v>
      </c>
      <c r="AN28" s="9">
        <v>3.33</v>
      </c>
      <c r="AO28" s="9">
        <v>3.03</v>
      </c>
      <c r="AP28" s="9">
        <v>2.65</v>
      </c>
      <c r="AQ28" s="9">
        <v>2.31</v>
      </c>
      <c r="AR28" s="9">
        <v>2.05</v>
      </c>
      <c r="AS28" s="9">
        <v>1.83</v>
      </c>
      <c r="AT28" s="9">
        <v>1.63</v>
      </c>
      <c r="AU28" s="9">
        <v>1.29</v>
      </c>
      <c r="AV28" s="9">
        <v>1.06</v>
      </c>
      <c r="AW28" s="9">
        <v>0.75</v>
      </c>
      <c r="AX28" s="9">
        <v>0.57</v>
      </c>
      <c r="AY28" s="9">
        <v>0.47</v>
      </c>
    </row>
    <row r="29" spans="1:51" ht="12.75">
      <c r="A29" s="8">
        <v>50</v>
      </c>
      <c r="B29" s="18">
        <f t="shared" si="21"/>
        <v>0</v>
      </c>
      <c r="C29" s="18">
        <f t="shared" si="22"/>
        <v>0</v>
      </c>
      <c r="D29" s="18">
        <f t="shared" si="23"/>
        <v>0</v>
      </c>
      <c r="E29" s="18">
        <f t="shared" si="24"/>
        <v>0.02</v>
      </c>
      <c r="F29" s="18">
        <f t="shared" si="25"/>
        <v>0.205</v>
      </c>
      <c r="G29" s="18">
        <f t="shared" si="26"/>
        <v>0.395</v>
      </c>
      <c r="H29" s="18">
        <f t="shared" si="27"/>
        <v>0.54</v>
      </c>
      <c r="I29" s="18">
        <f t="shared" si="28"/>
        <v>0.685</v>
      </c>
      <c r="J29" s="18">
        <f t="shared" si="29"/>
        <v>0.695</v>
      </c>
      <c r="K29" s="18">
        <f t="shared" si="30"/>
        <v>0.655</v>
      </c>
      <c r="L29" s="18">
        <f t="shared" si="31"/>
        <v>0.6</v>
      </c>
      <c r="M29" s="18">
        <f t="shared" si="32"/>
        <v>0.55</v>
      </c>
      <c r="N29" s="18">
        <f t="shared" si="33"/>
        <v>0.51</v>
      </c>
      <c r="O29" s="18">
        <f t="shared" si="34"/>
        <v>0.475</v>
      </c>
      <c r="P29" s="18">
        <f t="shared" si="35"/>
        <v>0.385</v>
      </c>
      <c r="Q29" s="18">
        <f t="shared" si="36"/>
        <v>0.32</v>
      </c>
      <c r="R29" s="18">
        <f t="shared" si="37"/>
        <v>0.235</v>
      </c>
      <c r="S29" s="18">
        <f t="shared" si="38"/>
        <v>0.185</v>
      </c>
      <c r="T29" s="18">
        <f t="shared" si="39"/>
        <v>0.15</v>
      </c>
      <c r="AB29" s="22"/>
      <c r="AF29" s="8">
        <v>50</v>
      </c>
      <c r="AG29" s="9">
        <v>0</v>
      </c>
      <c r="AH29" s="9">
        <v>0</v>
      </c>
      <c r="AI29" s="9">
        <v>0</v>
      </c>
      <c r="AJ29" s="9">
        <v>0.04</v>
      </c>
      <c r="AK29" s="9">
        <v>0.41</v>
      </c>
      <c r="AL29" s="9">
        <v>0.79</v>
      </c>
      <c r="AM29" s="9">
        <v>1.08</v>
      </c>
      <c r="AN29" s="9">
        <v>1.37</v>
      </c>
      <c r="AO29" s="11">
        <v>1.39</v>
      </c>
      <c r="AP29" s="9">
        <v>1.31</v>
      </c>
      <c r="AQ29" s="9">
        <v>1.2</v>
      </c>
      <c r="AR29" s="9">
        <v>1.1</v>
      </c>
      <c r="AS29" s="9">
        <v>1.02</v>
      </c>
      <c r="AT29" s="9">
        <v>0.95</v>
      </c>
      <c r="AU29" s="9">
        <v>0.77</v>
      </c>
      <c r="AV29" s="9">
        <v>0.64</v>
      </c>
      <c r="AW29" s="9">
        <v>0.47</v>
      </c>
      <c r="AX29" s="9">
        <v>0.37</v>
      </c>
      <c r="AY29" s="9">
        <v>0.3</v>
      </c>
    </row>
    <row r="30" spans="1:51" ht="12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AF30" s="2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33" ht="12.75">
      <c r="A31" s="3"/>
      <c r="B31" s="4" t="s">
        <v>2</v>
      </c>
      <c r="AF31" s="3"/>
      <c r="AG31" s="4" t="s">
        <v>2</v>
      </c>
    </row>
    <row r="32" spans="1:51" ht="12.75">
      <c r="A32" s="5" t="s">
        <v>6</v>
      </c>
      <c r="B32" s="42" t="s">
        <v>82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AF32" s="5" t="s">
        <v>6</v>
      </c>
      <c r="AG32" s="39" t="s">
        <v>3</v>
      </c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1"/>
    </row>
    <row r="33" spans="1:51" ht="12">
      <c r="A33" s="6" t="s">
        <v>5</v>
      </c>
      <c r="B33" s="7">
        <v>50</v>
      </c>
      <c r="C33" s="7">
        <v>70</v>
      </c>
      <c r="D33" s="7">
        <v>100</v>
      </c>
      <c r="E33" s="7">
        <v>150</v>
      </c>
      <c r="F33" s="7">
        <v>200</v>
      </c>
      <c r="G33" s="7">
        <v>250</v>
      </c>
      <c r="H33" s="7">
        <v>300</v>
      </c>
      <c r="I33" s="7">
        <v>400</v>
      </c>
      <c r="J33" s="7">
        <v>500</v>
      </c>
      <c r="K33" s="7">
        <v>600</v>
      </c>
      <c r="L33" s="7">
        <v>700</v>
      </c>
      <c r="M33" s="7">
        <v>800</v>
      </c>
      <c r="N33" s="7">
        <v>900</v>
      </c>
      <c r="O33" s="7">
        <v>1000</v>
      </c>
      <c r="P33" s="7">
        <v>1250</v>
      </c>
      <c r="Q33" s="7">
        <v>1500</v>
      </c>
      <c r="R33" s="7">
        <v>2000</v>
      </c>
      <c r="S33" s="7">
        <v>2500</v>
      </c>
      <c r="T33" s="7">
        <v>3000</v>
      </c>
      <c r="AF33" s="6" t="s">
        <v>5</v>
      </c>
      <c r="AG33" s="7">
        <v>50</v>
      </c>
      <c r="AH33" s="7">
        <v>70</v>
      </c>
      <c r="AI33" s="7">
        <v>100</v>
      </c>
      <c r="AJ33" s="7">
        <v>150</v>
      </c>
      <c r="AK33" s="7">
        <v>200</v>
      </c>
      <c r="AL33" s="7">
        <v>250</v>
      </c>
      <c r="AM33" s="7">
        <v>300</v>
      </c>
      <c r="AN33" s="7">
        <v>400</v>
      </c>
      <c r="AO33" s="7">
        <v>500</v>
      </c>
      <c r="AP33" s="7">
        <v>600</v>
      </c>
      <c r="AQ33" s="7">
        <v>700</v>
      </c>
      <c r="AR33" s="7">
        <v>800</v>
      </c>
      <c r="AS33" s="7">
        <v>900</v>
      </c>
      <c r="AT33" s="7">
        <v>1000</v>
      </c>
      <c r="AU33" s="7">
        <v>1250</v>
      </c>
      <c r="AV33" s="7">
        <v>1500</v>
      </c>
      <c r="AW33" s="7">
        <v>2000</v>
      </c>
      <c r="AX33" s="7">
        <v>2500</v>
      </c>
      <c r="AY33" s="7">
        <v>3000</v>
      </c>
    </row>
    <row r="34" spans="1:51" ht="12.75">
      <c r="A34" s="8">
        <v>5</v>
      </c>
      <c r="B34" s="18">
        <f>AG34*$B$4*0.5</f>
        <v>0.91</v>
      </c>
      <c r="C34" s="18">
        <f aca="true" t="shared" si="40" ref="C34:T34">AH34*$B$4*0.5</f>
        <v>3.4</v>
      </c>
      <c r="D34" s="18">
        <f t="shared" si="40"/>
        <v>6.655</v>
      </c>
      <c r="E34" s="18">
        <f t="shared" si="40"/>
        <v>6.695</v>
      </c>
      <c r="F34" s="18">
        <f t="shared" si="40"/>
        <v>6.44</v>
      </c>
      <c r="G34" s="18">
        <f t="shared" si="40"/>
        <v>5.815</v>
      </c>
      <c r="H34" s="18">
        <f t="shared" si="40"/>
        <v>5.035</v>
      </c>
      <c r="I34" s="18">
        <f t="shared" si="40"/>
        <v>3.79</v>
      </c>
      <c r="J34" s="18">
        <f t="shared" si="40"/>
        <v>2.965</v>
      </c>
      <c r="K34" s="18">
        <f t="shared" si="40"/>
        <v>2.36</v>
      </c>
      <c r="L34" s="18">
        <f t="shared" si="40"/>
        <v>1.93</v>
      </c>
      <c r="M34" s="18">
        <f t="shared" si="40"/>
        <v>1.63</v>
      </c>
      <c r="N34" s="18">
        <f t="shared" si="40"/>
        <v>1.4</v>
      </c>
      <c r="O34" s="18">
        <f t="shared" si="40"/>
        <v>1.21</v>
      </c>
      <c r="P34" s="18">
        <f t="shared" si="40"/>
        <v>0.895</v>
      </c>
      <c r="Q34" s="18">
        <f t="shared" si="40"/>
        <v>0.71</v>
      </c>
      <c r="R34" s="18">
        <f t="shared" si="40"/>
        <v>0.5</v>
      </c>
      <c r="S34" s="18">
        <f t="shared" si="40"/>
        <v>0.38</v>
      </c>
      <c r="T34" s="18">
        <f t="shared" si="40"/>
        <v>0.31</v>
      </c>
      <c r="AF34" s="8">
        <v>5</v>
      </c>
      <c r="AG34" s="9">
        <v>1.82</v>
      </c>
      <c r="AH34" s="9">
        <v>6.8</v>
      </c>
      <c r="AI34" s="9">
        <v>13.31</v>
      </c>
      <c r="AJ34" s="11">
        <v>13.39</v>
      </c>
      <c r="AK34" s="9">
        <v>12.88</v>
      </c>
      <c r="AL34" s="9">
        <v>11.63</v>
      </c>
      <c r="AM34" s="9">
        <v>10.07</v>
      </c>
      <c r="AN34" s="9">
        <v>7.58</v>
      </c>
      <c r="AO34" s="9">
        <v>5.93</v>
      </c>
      <c r="AP34" s="9">
        <v>4.72</v>
      </c>
      <c r="AQ34" s="9">
        <v>3.86</v>
      </c>
      <c r="AR34" s="9">
        <v>3.26</v>
      </c>
      <c r="AS34" s="9">
        <v>2.8</v>
      </c>
      <c r="AT34" s="9">
        <v>2.42</v>
      </c>
      <c r="AU34" s="9">
        <v>1.79</v>
      </c>
      <c r="AV34" s="9">
        <v>1.42</v>
      </c>
      <c r="AW34" s="9">
        <v>1</v>
      </c>
      <c r="AX34" s="9">
        <v>0.76</v>
      </c>
      <c r="AY34" s="9">
        <v>0.62</v>
      </c>
    </row>
    <row r="35" spans="1:51" ht="12.75">
      <c r="A35" s="8">
        <v>10</v>
      </c>
      <c r="B35" s="18">
        <f aca="true" t="shared" si="41" ref="B35:B40">AG35*$B$4*0.5</f>
        <v>0.005</v>
      </c>
      <c r="C35" s="18">
        <f aca="true" t="shared" si="42" ref="C35:C40">AH35*$B$4*0.5</f>
        <v>1.01</v>
      </c>
      <c r="D35" s="18">
        <f aca="true" t="shared" si="43" ref="D35:D40">AI35*$B$4*0.5</f>
        <v>4.025</v>
      </c>
      <c r="E35" s="18">
        <f aca="true" t="shared" si="44" ref="E35:E40">AJ35*$B$4*0.5</f>
        <v>4.18</v>
      </c>
      <c r="F35" s="18">
        <f aca="true" t="shared" si="45" ref="F35:F40">AK35*$B$4*0.5</f>
        <v>4.59</v>
      </c>
      <c r="G35" s="18">
        <f aca="true" t="shared" si="46" ref="G35:G40">AL35*$B$4*0.5</f>
        <v>4.49</v>
      </c>
      <c r="H35" s="18">
        <f aca="true" t="shared" si="47" ref="H35:H40">AM35*$B$4*0.5</f>
        <v>4.1</v>
      </c>
      <c r="I35" s="18">
        <f aca="true" t="shared" si="48" ref="I35:I40">AN35*$B$4*0.5</f>
        <v>3.255</v>
      </c>
      <c r="J35" s="18">
        <f aca="true" t="shared" si="49" ref="J35:J40">AO35*$B$4*0.5</f>
        <v>2.575</v>
      </c>
      <c r="K35" s="18">
        <f aca="true" t="shared" si="50" ref="K35:K40">AP35*$B$4*0.5</f>
        <v>2.115</v>
      </c>
      <c r="L35" s="18">
        <f aca="true" t="shared" si="51" ref="L35:L40">AQ35*$B$4*0.5</f>
        <v>1.755</v>
      </c>
      <c r="M35" s="18">
        <f aca="true" t="shared" si="52" ref="M35:M40">AR35*$B$4*0.5</f>
        <v>1.4</v>
      </c>
      <c r="N35" s="18">
        <f aca="true" t="shared" si="53" ref="N35:N40">AS35*$B$4*0.5</f>
        <v>1.285</v>
      </c>
      <c r="O35" s="18">
        <f aca="true" t="shared" si="54" ref="O35:O40">AT35*$B$4*0.5</f>
        <v>1.22</v>
      </c>
      <c r="P35" s="18">
        <f aca="true" t="shared" si="55" ref="P35:P40">AU35*$B$4*0.5</f>
        <v>0.83</v>
      </c>
      <c r="Q35" s="18">
        <f aca="true" t="shared" si="56" ref="Q35:Q40">AV35*$B$4*0.5</f>
        <v>0.66</v>
      </c>
      <c r="R35" s="18">
        <f aca="true" t="shared" si="57" ref="R35:R40">AW35*$B$4*0.5</f>
        <v>0.465</v>
      </c>
      <c r="S35" s="18">
        <f aca="true" t="shared" si="58" ref="S35:S40">AX35*$B$4*0.5</f>
        <v>0.355</v>
      </c>
      <c r="T35" s="18">
        <f aca="true" t="shared" si="59" ref="T35:T40">AY35*$B$4*0.5</f>
        <v>0.285</v>
      </c>
      <c r="AF35" s="8">
        <v>10</v>
      </c>
      <c r="AG35" s="9">
        <v>0.01</v>
      </c>
      <c r="AH35" s="9">
        <v>2.02</v>
      </c>
      <c r="AI35" s="9">
        <v>8.05</v>
      </c>
      <c r="AJ35" s="9">
        <v>8.36</v>
      </c>
      <c r="AK35" s="11">
        <v>9.18</v>
      </c>
      <c r="AL35" s="9">
        <v>8.98</v>
      </c>
      <c r="AM35" s="9">
        <v>8.2</v>
      </c>
      <c r="AN35" s="9">
        <v>6.51</v>
      </c>
      <c r="AO35" s="9">
        <v>5.15</v>
      </c>
      <c r="AP35" s="9">
        <v>4.23</v>
      </c>
      <c r="AQ35" s="9">
        <v>3.51</v>
      </c>
      <c r="AR35" s="9">
        <v>2.8</v>
      </c>
      <c r="AS35" s="9">
        <v>2.57</v>
      </c>
      <c r="AT35" s="9">
        <v>2.44</v>
      </c>
      <c r="AU35" s="9">
        <v>1.66</v>
      </c>
      <c r="AV35" s="9">
        <v>1.32</v>
      </c>
      <c r="AW35" s="9">
        <v>0.93</v>
      </c>
      <c r="AX35" s="9">
        <v>0.71</v>
      </c>
      <c r="AY35" s="9">
        <v>0.57</v>
      </c>
    </row>
    <row r="36" spans="1:51" ht="12.75">
      <c r="A36" s="8">
        <v>15</v>
      </c>
      <c r="B36" s="18">
        <f t="shared" si="41"/>
        <v>0</v>
      </c>
      <c r="C36" s="18">
        <f t="shared" si="42"/>
        <v>0.01</v>
      </c>
      <c r="D36" s="18">
        <f t="shared" si="43"/>
        <v>2.205</v>
      </c>
      <c r="E36" s="18">
        <f t="shared" si="44"/>
        <v>2.39</v>
      </c>
      <c r="F36" s="18">
        <f t="shared" si="45"/>
        <v>3.035</v>
      </c>
      <c r="G36" s="18">
        <f t="shared" si="46"/>
        <v>3.15</v>
      </c>
      <c r="H36" s="18">
        <f t="shared" si="47"/>
        <v>3.08</v>
      </c>
      <c r="I36" s="18">
        <f t="shared" si="48"/>
        <v>2.645</v>
      </c>
      <c r="J36" s="18">
        <f t="shared" si="49"/>
        <v>2.18</v>
      </c>
      <c r="K36" s="18">
        <f t="shared" si="50"/>
        <v>1.805</v>
      </c>
      <c r="L36" s="18">
        <f t="shared" si="51"/>
        <v>1.535</v>
      </c>
      <c r="M36" s="18">
        <f t="shared" si="52"/>
        <v>1.315</v>
      </c>
      <c r="N36" s="18">
        <f t="shared" si="53"/>
        <v>1.145</v>
      </c>
      <c r="O36" s="18">
        <f t="shared" si="54"/>
        <v>1.005</v>
      </c>
      <c r="P36" s="18">
        <f t="shared" si="55"/>
        <v>0.765</v>
      </c>
      <c r="Q36" s="18">
        <f t="shared" si="56"/>
        <v>0.605</v>
      </c>
      <c r="R36" s="18">
        <f t="shared" si="57"/>
        <v>0.425</v>
      </c>
      <c r="S36" s="18">
        <f t="shared" si="58"/>
        <v>0.325</v>
      </c>
      <c r="T36" s="18">
        <f t="shared" si="59"/>
        <v>0.265</v>
      </c>
      <c r="AF36" s="8">
        <v>15</v>
      </c>
      <c r="AG36" s="9">
        <v>0</v>
      </c>
      <c r="AH36" s="9">
        <v>0.02</v>
      </c>
      <c r="AI36" s="9">
        <v>4.41</v>
      </c>
      <c r="AJ36" s="9">
        <v>4.78</v>
      </c>
      <c r="AK36" s="9">
        <v>6.07</v>
      </c>
      <c r="AL36" s="11">
        <v>6.3</v>
      </c>
      <c r="AM36" s="9">
        <v>6.16</v>
      </c>
      <c r="AN36" s="9">
        <v>5.29</v>
      </c>
      <c r="AO36" s="9">
        <v>4.36</v>
      </c>
      <c r="AP36" s="9">
        <v>3.61</v>
      </c>
      <c r="AQ36" s="9">
        <v>3.07</v>
      </c>
      <c r="AR36" s="9">
        <v>2.63</v>
      </c>
      <c r="AS36" s="9">
        <v>2.29</v>
      </c>
      <c r="AT36" s="9">
        <v>2.01</v>
      </c>
      <c r="AU36" s="9">
        <v>1.53</v>
      </c>
      <c r="AV36" s="9">
        <v>1.21</v>
      </c>
      <c r="AW36" s="9">
        <v>0.85</v>
      </c>
      <c r="AX36" s="9">
        <v>0.65</v>
      </c>
      <c r="AY36" s="9">
        <v>0.53</v>
      </c>
    </row>
    <row r="37" spans="1:51" ht="12.75">
      <c r="A37" s="8">
        <v>20</v>
      </c>
      <c r="B37" s="18">
        <f t="shared" si="41"/>
        <v>0.005</v>
      </c>
      <c r="C37" s="18">
        <f t="shared" si="42"/>
        <v>0.005</v>
      </c>
      <c r="D37" s="18">
        <f t="shared" si="43"/>
        <v>0.44</v>
      </c>
      <c r="E37" s="18">
        <f t="shared" si="44"/>
        <v>1.235</v>
      </c>
      <c r="F37" s="18">
        <f t="shared" si="45"/>
        <v>1.95</v>
      </c>
      <c r="G37" s="18">
        <f t="shared" si="46"/>
        <v>2.215</v>
      </c>
      <c r="H37" s="18">
        <f t="shared" si="47"/>
        <v>2.265</v>
      </c>
      <c r="I37" s="18">
        <f t="shared" si="48"/>
        <v>2.085</v>
      </c>
      <c r="J37" s="18">
        <f t="shared" si="49"/>
        <v>1.805</v>
      </c>
      <c r="K37" s="18">
        <f t="shared" si="50"/>
        <v>1.53</v>
      </c>
      <c r="L37" s="18">
        <f t="shared" si="51"/>
        <v>1.31</v>
      </c>
      <c r="M37" s="18">
        <f t="shared" si="52"/>
        <v>1.145</v>
      </c>
      <c r="N37" s="18">
        <f t="shared" si="53"/>
        <v>1.015</v>
      </c>
      <c r="O37" s="18">
        <f t="shared" si="54"/>
        <v>0.895</v>
      </c>
      <c r="P37" s="18">
        <f t="shared" si="55"/>
        <v>0.685</v>
      </c>
      <c r="Q37" s="18">
        <f t="shared" si="56"/>
        <v>0.555</v>
      </c>
      <c r="R37" s="18">
        <f t="shared" si="57"/>
        <v>0.395</v>
      </c>
      <c r="S37" s="18">
        <f t="shared" si="58"/>
        <v>0.3</v>
      </c>
      <c r="T37" s="18">
        <f t="shared" si="59"/>
        <v>0.24</v>
      </c>
      <c r="AF37" s="8">
        <v>20</v>
      </c>
      <c r="AG37" s="9">
        <v>0.01</v>
      </c>
      <c r="AH37" s="9">
        <v>0.01</v>
      </c>
      <c r="AI37" s="9">
        <v>0.88</v>
      </c>
      <c r="AJ37" s="9">
        <v>2.47</v>
      </c>
      <c r="AK37" s="9">
        <v>3.9</v>
      </c>
      <c r="AL37" s="9">
        <v>4.43</v>
      </c>
      <c r="AM37" s="11">
        <v>4.53</v>
      </c>
      <c r="AN37" s="9">
        <v>4.17</v>
      </c>
      <c r="AO37" s="9">
        <v>3.61</v>
      </c>
      <c r="AP37" s="9">
        <v>3.06</v>
      </c>
      <c r="AQ37" s="9">
        <v>2.62</v>
      </c>
      <c r="AR37" s="9">
        <v>2.29</v>
      </c>
      <c r="AS37" s="9">
        <v>2.03</v>
      </c>
      <c r="AT37" s="9">
        <v>1.79</v>
      </c>
      <c r="AU37" s="9">
        <v>1.37</v>
      </c>
      <c r="AV37" s="9">
        <v>1.11</v>
      </c>
      <c r="AW37" s="9">
        <v>0.79</v>
      </c>
      <c r="AX37" s="9">
        <v>0.6</v>
      </c>
      <c r="AY37" s="9">
        <v>0.48</v>
      </c>
    </row>
    <row r="38" spans="1:51" ht="12.75">
      <c r="A38" s="8">
        <v>25</v>
      </c>
      <c r="B38" s="18">
        <f t="shared" si="41"/>
        <v>0.005</v>
      </c>
      <c r="C38" s="18">
        <f t="shared" si="42"/>
        <v>0.005</v>
      </c>
      <c r="D38" s="18">
        <f t="shared" si="43"/>
        <v>0.17</v>
      </c>
      <c r="E38" s="18">
        <f t="shared" si="44"/>
        <v>0.57</v>
      </c>
      <c r="F38" s="18">
        <f t="shared" si="45"/>
        <v>1.2</v>
      </c>
      <c r="G38" s="18">
        <f t="shared" si="46"/>
        <v>1.535</v>
      </c>
      <c r="H38" s="18">
        <f t="shared" si="47"/>
        <v>1.675</v>
      </c>
      <c r="I38" s="18">
        <f t="shared" si="48"/>
        <v>1.635</v>
      </c>
      <c r="J38" s="18">
        <f t="shared" si="49"/>
        <v>1.475</v>
      </c>
      <c r="K38" s="18">
        <f t="shared" si="50"/>
        <v>1.29</v>
      </c>
      <c r="L38" s="18">
        <f t="shared" si="51"/>
        <v>1.13</v>
      </c>
      <c r="M38" s="18">
        <f t="shared" si="52"/>
        <v>0.99</v>
      </c>
      <c r="N38" s="18">
        <f t="shared" si="53"/>
        <v>0.88</v>
      </c>
      <c r="O38" s="18">
        <f t="shared" si="54"/>
        <v>0.79</v>
      </c>
      <c r="P38" s="18">
        <f t="shared" si="55"/>
        <v>0.62</v>
      </c>
      <c r="Q38" s="18">
        <f t="shared" si="56"/>
        <v>0.51</v>
      </c>
      <c r="R38" s="18">
        <f t="shared" si="57"/>
        <v>0.365</v>
      </c>
      <c r="S38" s="18">
        <f t="shared" si="58"/>
        <v>0.28</v>
      </c>
      <c r="T38" s="18">
        <f t="shared" si="59"/>
        <v>0.225</v>
      </c>
      <c r="AF38" s="8">
        <v>25</v>
      </c>
      <c r="AG38" s="9">
        <v>0.01</v>
      </c>
      <c r="AH38" s="9">
        <v>0.01</v>
      </c>
      <c r="AI38" s="9">
        <v>0.34</v>
      </c>
      <c r="AJ38" s="9">
        <v>1.14</v>
      </c>
      <c r="AK38" s="9">
        <v>2.4</v>
      </c>
      <c r="AL38" s="9">
        <v>3.07</v>
      </c>
      <c r="AM38" s="11">
        <v>3.35</v>
      </c>
      <c r="AN38" s="9">
        <v>3.27</v>
      </c>
      <c r="AO38" s="9">
        <v>2.95</v>
      </c>
      <c r="AP38" s="9">
        <v>2.58</v>
      </c>
      <c r="AQ38" s="9">
        <v>2.26</v>
      </c>
      <c r="AR38" s="9">
        <v>1.98</v>
      </c>
      <c r="AS38" s="9">
        <v>1.76</v>
      </c>
      <c r="AT38" s="9">
        <v>1.58</v>
      </c>
      <c r="AU38" s="9">
        <v>1.24</v>
      </c>
      <c r="AV38" s="9">
        <v>1.02</v>
      </c>
      <c r="AW38" s="9">
        <v>0.73</v>
      </c>
      <c r="AX38" s="9">
        <v>0.56</v>
      </c>
      <c r="AY38" s="9">
        <v>0.45</v>
      </c>
    </row>
    <row r="39" spans="1:51" ht="12.75">
      <c r="A39" s="8">
        <v>30</v>
      </c>
      <c r="B39" s="18">
        <f t="shared" si="41"/>
        <v>0</v>
      </c>
      <c r="C39" s="18">
        <f t="shared" si="42"/>
        <v>0.005</v>
      </c>
      <c r="D39" s="18">
        <f t="shared" si="43"/>
        <v>0.065</v>
      </c>
      <c r="E39" s="18">
        <f t="shared" si="44"/>
        <v>0.25</v>
      </c>
      <c r="F39" s="18">
        <f t="shared" si="45"/>
        <v>0.705</v>
      </c>
      <c r="G39" s="18">
        <f t="shared" si="46"/>
        <v>1.035</v>
      </c>
      <c r="H39" s="18">
        <f t="shared" si="47"/>
        <v>1.22</v>
      </c>
      <c r="I39" s="18">
        <f t="shared" si="48"/>
        <v>1.285</v>
      </c>
      <c r="J39" s="18">
        <f t="shared" si="49"/>
        <v>1.19</v>
      </c>
      <c r="K39" s="18">
        <f t="shared" si="50"/>
        <v>1.075</v>
      </c>
      <c r="L39" s="18">
        <f t="shared" si="51"/>
        <v>0.96</v>
      </c>
      <c r="M39" s="18">
        <f t="shared" si="52"/>
        <v>0.855</v>
      </c>
      <c r="N39" s="18">
        <f t="shared" si="53"/>
        <v>0.77</v>
      </c>
      <c r="O39" s="18">
        <f t="shared" si="54"/>
        <v>0.695</v>
      </c>
      <c r="P39" s="18">
        <f t="shared" si="55"/>
        <v>0.555</v>
      </c>
      <c r="Q39" s="18">
        <f t="shared" si="56"/>
        <v>0.465</v>
      </c>
      <c r="R39" s="18">
        <f t="shared" si="57"/>
        <v>0.34</v>
      </c>
      <c r="S39" s="18">
        <f t="shared" si="58"/>
        <v>0.26</v>
      </c>
      <c r="T39" s="18">
        <f t="shared" si="59"/>
        <v>0.21</v>
      </c>
      <c r="AF39" s="8">
        <v>30</v>
      </c>
      <c r="AG39" s="9">
        <v>0</v>
      </c>
      <c r="AH39" s="9">
        <v>0.01</v>
      </c>
      <c r="AI39" s="9">
        <v>0.13</v>
      </c>
      <c r="AJ39" s="9">
        <v>0.5</v>
      </c>
      <c r="AK39" s="9">
        <v>1.41</v>
      </c>
      <c r="AL39" s="9">
        <v>2.07</v>
      </c>
      <c r="AM39" s="9">
        <v>2.44</v>
      </c>
      <c r="AN39" s="11">
        <v>2.57</v>
      </c>
      <c r="AO39" s="9">
        <v>2.38</v>
      </c>
      <c r="AP39" s="9">
        <v>2.15</v>
      </c>
      <c r="AQ39" s="9">
        <v>1.92</v>
      </c>
      <c r="AR39" s="9">
        <v>1.71</v>
      </c>
      <c r="AS39" s="9">
        <v>1.54</v>
      </c>
      <c r="AT39" s="9">
        <v>1.39</v>
      </c>
      <c r="AU39" s="9">
        <v>1.11</v>
      </c>
      <c r="AV39" s="9">
        <v>0.93</v>
      </c>
      <c r="AW39" s="9">
        <v>0.68</v>
      </c>
      <c r="AX39" s="9">
        <v>0.52</v>
      </c>
      <c r="AY39" s="9">
        <v>0.42</v>
      </c>
    </row>
    <row r="40" spans="1:51" ht="12.75">
      <c r="A40" s="8">
        <v>50</v>
      </c>
      <c r="B40" s="18">
        <f t="shared" si="41"/>
        <v>0</v>
      </c>
      <c r="C40" s="18">
        <f t="shared" si="42"/>
        <v>0</v>
      </c>
      <c r="D40" s="18">
        <f t="shared" si="43"/>
        <v>0.005</v>
      </c>
      <c r="E40" s="18">
        <f t="shared" si="44"/>
        <v>0.01</v>
      </c>
      <c r="F40" s="18">
        <f t="shared" si="45"/>
        <v>0.095</v>
      </c>
      <c r="G40" s="18">
        <f t="shared" si="46"/>
        <v>0.23</v>
      </c>
      <c r="H40" s="18">
        <f t="shared" si="47"/>
        <v>0.365</v>
      </c>
      <c r="I40" s="18">
        <f t="shared" si="48"/>
        <v>0.525</v>
      </c>
      <c r="J40" s="18">
        <f t="shared" si="49"/>
        <v>0.58</v>
      </c>
      <c r="K40" s="18">
        <f t="shared" si="50"/>
        <v>0.555</v>
      </c>
      <c r="L40" s="18">
        <f t="shared" si="51"/>
        <v>0.52</v>
      </c>
      <c r="M40" s="18">
        <f t="shared" si="52"/>
        <v>0.475</v>
      </c>
      <c r="N40" s="18">
        <f t="shared" si="53"/>
        <v>0.44</v>
      </c>
      <c r="O40" s="18">
        <f t="shared" si="54"/>
        <v>0.395</v>
      </c>
      <c r="P40" s="18">
        <f t="shared" si="55"/>
        <v>0.34</v>
      </c>
      <c r="Q40" s="18">
        <f t="shared" si="56"/>
        <v>0.285</v>
      </c>
      <c r="R40" s="18">
        <f t="shared" si="57"/>
        <v>0.21</v>
      </c>
      <c r="S40" s="18">
        <f t="shared" si="58"/>
        <v>0.165</v>
      </c>
      <c r="T40" s="18">
        <f t="shared" si="59"/>
        <v>0.135</v>
      </c>
      <c r="AF40" s="8">
        <v>50</v>
      </c>
      <c r="AG40" s="9">
        <v>0</v>
      </c>
      <c r="AH40" s="9">
        <v>0</v>
      </c>
      <c r="AI40" s="9">
        <v>0.01</v>
      </c>
      <c r="AJ40" s="9">
        <v>0.02</v>
      </c>
      <c r="AK40" s="9">
        <v>0.19</v>
      </c>
      <c r="AL40" s="9">
        <v>0.46</v>
      </c>
      <c r="AM40" s="9">
        <v>0.73</v>
      </c>
      <c r="AN40" s="9">
        <v>1.05</v>
      </c>
      <c r="AO40" s="11">
        <v>1.16</v>
      </c>
      <c r="AP40" s="9">
        <v>1.11</v>
      </c>
      <c r="AQ40" s="9">
        <v>1.04</v>
      </c>
      <c r="AR40" s="9">
        <v>0.95</v>
      </c>
      <c r="AS40" s="9">
        <v>0.88</v>
      </c>
      <c r="AT40" s="9">
        <v>0.79</v>
      </c>
      <c r="AU40" s="9">
        <v>0.68</v>
      </c>
      <c r="AV40" s="9">
        <v>0.57</v>
      </c>
      <c r="AW40" s="9">
        <v>0.42</v>
      </c>
      <c r="AX40" s="9">
        <v>0.33</v>
      </c>
      <c r="AY40" s="9">
        <v>0.27</v>
      </c>
    </row>
  </sheetData>
  <sheetProtection sheet="1" objects="1" scenarios="1"/>
  <protectedRanges>
    <protectedRange sqref="B4" name="Bereik1"/>
  </protectedRanges>
  <mergeCells count="6">
    <mergeCell ref="B10:T10"/>
    <mergeCell ref="AG10:AY10"/>
    <mergeCell ref="B21:T21"/>
    <mergeCell ref="AG21:AY21"/>
    <mergeCell ref="B32:T32"/>
    <mergeCell ref="AG32:AY3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2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38.8515625" style="0" customWidth="1"/>
    <col min="2" max="2" width="15.28125" style="0" customWidth="1"/>
    <col min="3" max="3" width="9.00390625" style="0" bestFit="1" customWidth="1"/>
    <col min="4" max="4" width="10.57421875" style="0" customWidth="1"/>
    <col min="12" max="12" width="12.00390625" style="0" customWidth="1"/>
    <col min="16" max="16" width="11.00390625" style="0" customWidth="1"/>
    <col min="17" max="17" width="11.8515625" style="0" customWidth="1"/>
  </cols>
  <sheetData>
    <row r="2" ht="14.25">
      <c r="A2" s="25" t="s">
        <v>24</v>
      </c>
    </row>
    <row r="3" ht="12">
      <c r="A3" t="s">
        <v>25</v>
      </c>
    </row>
    <row r="5" spans="1:16" ht="14.25">
      <c r="A5" s="26" t="s">
        <v>26</v>
      </c>
      <c r="B5" s="27" t="s">
        <v>27</v>
      </c>
      <c r="C5" s="27" t="s">
        <v>21</v>
      </c>
      <c r="D5" s="27" t="s">
        <v>83</v>
      </c>
      <c r="E5" s="27" t="s">
        <v>23</v>
      </c>
      <c r="F5" s="27" t="s">
        <v>29</v>
      </c>
      <c r="G5" s="27" t="s">
        <v>30</v>
      </c>
      <c r="H5" s="27" t="s">
        <v>31</v>
      </c>
      <c r="I5" s="27" t="s">
        <v>32</v>
      </c>
      <c r="J5" s="27" t="s">
        <v>33</v>
      </c>
      <c r="K5" s="27" t="s">
        <v>34</v>
      </c>
      <c r="L5" s="27" t="s">
        <v>35</v>
      </c>
      <c r="M5" s="27" t="s">
        <v>36</v>
      </c>
      <c r="P5" s="33" t="s">
        <v>69</v>
      </c>
    </row>
    <row r="6" spans="1:17" ht="14.25">
      <c r="A6" s="15"/>
      <c r="B6" s="27" t="s">
        <v>37</v>
      </c>
      <c r="C6" s="27" t="s">
        <v>38</v>
      </c>
      <c r="D6" s="27" t="s">
        <v>38</v>
      </c>
      <c r="E6" s="27" t="s">
        <v>38</v>
      </c>
      <c r="F6" s="27" t="s">
        <v>38</v>
      </c>
      <c r="G6" s="27" t="s">
        <v>38</v>
      </c>
      <c r="H6" s="27" t="s">
        <v>38</v>
      </c>
      <c r="I6" s="27" t="s">
        <v>38</v>
      </c>
      <c r="J6" s="27" t="s">
        <v>38</v>
      </c>
      <c r="K6" s="27" t="s">
        <v>38</v>
      </c>
      <c r="L6" s="27" t="s">
        <v>39</v>
      </c>
      <c r="M6" s="27" t="s">
        <v>38</v>
      </c>
      <c r="P6" s="34" t="s">
        <v>70</v>
      </c>
      <c r="Q6" s="34" t="s">
        <v>71</v>
      </c>
    </row>
    <row r="7" spans="1:17" ht="12">
      <c r="A7" s="15" t="s">
        <v>40</v>
      </c>
      <c r="B7" s="9">
        <v>0.368</v>
      </c>
      <c r="C7" s="15">
        <v>450</v>
      </c>
      <c r="D7" s="15">
        <v>54</v>
      </c>
      <c r="E7" s="15">
        <v>53</v>
      </c>
      <c r="F7" s="15">
        <v>51</v>
      </c>
      <c r="G7" s="15">
        <v>50</v>
      </c>
      <c r="H7" s="15">
        <v>226</v>
      </c>
      <c r="I7" s="15">
        <v>9</v>
      </c>
      <c r="J7" s="15">
        <v>7</v>
      </c>
      <c r="K7" s="15">
        <v>2</v>
      </c>
      <c r="L7" s="15">
        <v>0.1</v>
      </c>
      <c r="M7" s="28" t="s">
        <v>41</v>
      </c>
      <c r="P7" s="34" t="s">
        <v>73</v>
      </c>
      <c r="Q7" s="34" t="s">
        <v>72</v>
      </c>
    </row>
    <row r="8" spans="1:17" ht="12">
      <c r="A8" s="15" t="s">
        <v>42</v>
      </c>
      <c r="B8" s="9">
        <v>0.37</v>
      </c>
      <c r="C8" s="15">
        <v>450</v>
      </c>
      <c r="D8" s="15">
        <v>54</v>
      </c>
      <c r="E8" s="15">
        <v>52</v>
      </c>
      <c r="F8" s="15">
        <v>51</v>
      </c>
      <c r="G8" s="15">
        <v>49</v>
      </c>
      <c r="H8" s="15">
        <v>205</v>
      </c>
      <c r="I8" s="15">
        <v>9</v>
      </c>
      <c r="J8" s="15">
        <v>8</v>
      </c>
      <c r="K8" s="15">
        <v>3</v>
      </c>
      <c r="L8" s="15">
        <v>0.01</v>
      </c>
      <c r="M8" s="28" t="s">
        <v>41</v>
      </c>
      <c r="P8" s="34" t="s">
        <v>74</v>
      </c>
      <c r="Q8" s="34">
        <v>0.004</v>
      </c>
    </row>
    <row r="9" spans="1:17" ht="12">
      <c r="A9" s="15" t="s">
        <v>43</v>
      </c>
      <c r="B9" s="9">
        <v>0.37</v>
      </c>
      <c r="C9" s="15">
        <v>382</v>
      </c>
      <c r="D9" s="15">
        <v>38</v>
      </c>
      <c r="E9" s="15">
        <v>37</v>
      </c>
      <c r="F9" s="15">
        <v>36</v>
      </c>
      <c r="G9" s="15">
        <v>35</v>
      </c>
      <c r="H9" s="15">
        <v>205</v>
      </c>
      <c r="I9" s="15">
        <v>9</v>
      </c>
      <c r="J9" s="15">
        <v>8</v>
      </c>
      <c r="K9" s="15">
        <v>3</v>
      </c>
      <c r="L9" s="15">
        <v>0.01</v>
      </c>
      <c r="M9" s="28" t="s">
        <v>41</v>
      </c>
      <c r="P9" s="34" t="s">
        <v>75</v>
      </c>
      <c r="Q9" s="34">
        <v>0.001</v>
      </c>
    </row>
    <row r="10" spans="1:13" ht="12">
      <c r="A10" s="15" t="s">
        <v>44</v>
      </c>
      <c r="B10" s="9">
        <v>0.368</v>
      </c>
      <c r="C10" s="15">
        <v>450</v>
      </c>
      <c r="D10" s="15">
        <v>54</v>
      </c>
      <c r="E10" s="15">
        <v>53</v>
      </c>
      <c r="F10" s="15">
        <v>51</v>
      </c>
      <c r="G10" s="15">
        <v>50</v>
      </c>
      <c r="H10" s="15">
        <v>226</v>
      </c>
      <c r="I10" s="15">
        <v>9</v>
      </c>
      <c r="J10" s="15">
        <v>7</v>
      </c>
      <c r="K10" s="15">
        <v>2</v>
      </c>
      <c r="L10" s="15">
        <v>0.1</v>
      </c>
      <c r="M10" s="28" t="s">
        <v>41</v>
      </c>
    </row>
    <row r="11" spans="1:16" ht="12">
      <c r="A11" s="15" t="s">
        <v>45</v>
      </c>
      <c r="B11" s="9">
        <v>0.37</v>
      </c>
      <c r="C11" s="15">
        <v>450</v>
      </c>
      <c r="D11" s="15">
        <v>54</v>
      </c>
      <c r="E11" s="15">
        <v>52</v>
      </c>
      <c r="F11" s="15">
        <v>51</v>
      </c>
      <c r="G11" s="15">
        <v>49</v>
      </c>
      <c r="H11" s="15">
        <v>205</v>
      </c>
      <c r="I11" s="15">
        <v>9</v>
      </c>
      <c r="J11" s="15">
        <v>8</v>
      </c>
      <c r="K11" s="15">
        <v>3</v>
      </c>
      <c r="L11" s="15">
        <v>0.01</v>
      </c>
      <c r="M11" s="28" t="s">
        <v>41</v>
      </c>
      <c r="P11" s="35" t="s">
        <v>78</v>
      </c>
    </row>
    <row r="12" spans="1:13" ht="12">
      <c r="A12" s="15" t="s">
        <v>46</v>
      </c>
      <c r="B12" s="9">
        <v>0.37</v>
      </c>
      <c r="C12" s="15">
        <v>450</v>
      </c>
      <c r="D12" s="15">
        <v>40</v>
      </c>
      <c r="E12" s="15">
        <v>40</v>
      </c>
      <c r="F12" s="15">
        <v>38</v>
      </c>
      <c r="G12" s="15">
        <v>37</v>
      </c>
      <c r="H12" s="15">
        <v>205</v>
      </c>
      <c r="I12" s="15">
        <v>9</v>
      </c>
      <c r="J12" s="15">
        <v>8</v>
      </c>
      <c r="K12" s="15">
        <v>3</v>
      </c>
      <c r="L12" s="15">
        <v>0.01</v>
      </c>
      <c r="M12" s="28" t="s">
        <v>41</v>
      </c>
    </row>
    <row r="13" spans="1:13" ht="12">
      <c r="A13" s="15" t="s">
        <v>47</v>
      </c>
      <c r="B13" s="9">
        <v>0.37</v>
      </c>
      <c r="C13" s="15">
        <v>450</v>
      </c>
      <c r="D13" s="15">
        <v>20</v>
      </c>
      <c r="E13" s="15">
        <v>20</v>
      </c>
      <c r="F13" s="15">
        <v>19</v>
      </c>
      <c r="G13" s="15">
        <v>19</v>
      </c>
      <c r="H13" s="15">
        <v>205</v>
      </c>
      <c r="I13" s="15">
        <v>9</v>
      </c>
      <c r="J13" s="15">
        <v>8</v>
      </c>
      <c r="K13" s="15">
        <v>3</v>
      </c>
      <c r="L13" s="15">
        <v>0.01</v>
      </c>
      <c r="M13" s="28" t="s">
        <v>41</v>
      </c>
    </row>
    <row r="14" spans="1:13" ht="12">
      <c r="A14" s="15" t="s">
        <v>48</v>
      </c>
      <c r="B14" s="9">
        <v>0.346</v>
      </c>
      <c r="C14" s="29">
        <v>9601</v>
      </c>
      <c r="D14" s="15">
        <v>483</v>
      </c>
      <c r="E14" s="15">
        <v>463</v>
      </c>
      <c r="F14" s="15">
        <v>445</v>
      </c>
      <c r="G14" s="15">
        <v>427</v>
      </c>
      <c r="H14" s="15">
        <v>222</v>
      </c>
      <c r="I14" s="29">
        <v>5213</v>
      </c>
      <c r="J14" s="29">
        <v>3724</v>
      </c>
      <c r="K14" s="29">
        <v>1397</v>
      </c>
      <c r="L14" s="15">
        <v>4.66</v>
      </c>
      <c r="M14" s="15">
        <v>9</v>
      </c>
    </row>
    <row r="15" spans="1:13" ht="12">
      <c r="A15" s="15" t="s">
        <v>49</v>
      </c>
      <c r="B15" s="9">
        <v>0.328</v>
      </c>
      <c r="C15" s="29">
        <v>19647</v>
      </c>
      <c r="D15" s="15">
        <v>615</v>
      </c>
      <c r="E15" s="15">
        <v>591</v>
      </c>
      <c r="F15" s="15">
        <v>567</v>
      </c>
      <c r="G15" s="15">
        <v>544</v>
      </c>
      <c r="H15" s="15">
        <v>393</v>
      </c>
      <c r="I15" s="29">
        <v>3300</v>
      </c>
      <c r="J15" s="29">
        <v>2357</v>
      </c>
      <c r="K15" s="15">
        <v>984</v>
      </c>
      <c r="L15" s="15">
        <v>0.53</v>
      </c>
      <c r="M15" s="15">
        <v>18</v>
      </c>
    </row>
    <row r="16" spans="1:13" ht="12">
      <c r="A16" s="15" t="s">
        <v>50</v>
      </c>
      <c r="B16" s="9">
        <v>0.343</v>
      </c>
      <c r="C16" s="29">
        <v>11294</v>
      </c>
      <c r="D16" s="15">
        <v>295</v>
      </c>
      <c r="E16" s="15">
        <v>283</v>
      </c>
      <c r="F16" s="15">
        <v>272</v>
      </c>
      <c r="G16" s="15">
        <v>261</v>
      </c>
      <c r="H16" s="15">
        <v>376</v>
      </c>
      <c r="I16" s="29">
        <v>1581</v>
      </c>
      <c r="J16" s="29">
        <v>1129</v>
      </c>
      <c r="K16" s="15">
        <v>376</v>
      </c>
      <c r="L16" s="15">
        <v>0.51</v>
      </c>
      <c r="M16" s="15">
        <v>11</v>
      </c>
    </row>
    <row r="17" spans="1:13" ht="12">
      <c r="A17" s="15" t="s">
        <v>51</v>
      </c>
      <c r="B17" s="9">
        <v>0.359</v>
      </c>
      <c r="C17" s="29">
        <v>8086</v>
      </c>
      <c r="D17" s="15">
        <v>151</v>
      </c>
      <c r="E17" s="15">
        <v>145</v>
      </c>
      <c r="F17" s="15">
        <v>139</v>
      </c>
      <c r="G17" s="15">
        <v>133</v>
      </c>
      <c r="H17" s="15">
        <v>359</v>
      </c>
      <c r="I17" s="15">
        <v>983</v>
      </c>
      <c r="J17" s="15">
        <v>702</v>
      </c>
      <c r="K17" s="15">
        <v>223</v>
      </c>
      <c r="L17" s="15">
        <v>0.48</v>
      </c>
      <c r="M17" s="15">
        <v>8</v>
      </c>
    </row>
    <row r="18" spans="1:13" ht="12">
      <c r="A18" s="15" t="s">
        <v>52</v>
      </c>
      <c r="B18" s="9">
        <v>0.359</v>
      </c>
      <c r="C18" s="29">
        <v>3732</v>
      </c>
      <c r="D18" s="15">
        <v>151</v>
      </c>
      <c r="E18" s="15">
        <v>145</v>
      </c>
      <c r="F18" s="15">
        <v>139</v>
      </c>
      <c r="G18" s="15">
        <v>133</v>
      </c>
      <c r="H18" s="15">
        <v>359</v>
      </c>
      <c r="I18" s="15">
        <v>454</v>
      </c>
      <c r="J18" s="15">
        <v>324</v>
      </c>
      <c r="K18" s="15">
        <v>103</v>
      </c>
      <c r="L18" s="15">
        <v>0.48</v>
      </c>
      <c r="M18" s="15">
        <v>4</v>
      </c>
    </row>
    <row r="19" spans="1:13" ht="12">
      <c r="A19" s="15" t="s">
        <v>53</v>
      </c>
      <c r="B19" s="9">
        <v>0.359</v>
      </c>
      <c r="C19" s="29">
        <v>2350</v>
      </c>
      <c r="D19" s="15">
        <v>75</v>
      </c>
      <c r="E19" s="15">
        <v>72</v>
      </c>
      <c r="F19" s="15">
        <v>69</v>
      </c>
      <c r="G19" s="15">
        <v>67</v>
      </c>
      <c r="H19" s="15">
        <v>359</v>
      </c>
      <c r="I19" s="15">
        <v>286</v>
      </c>
      <c r="J19" s="15">
        <v>204</v>
      </c>
      <c r="K19" s="15">
        <v>65</v>
      </c>
      <c r="L19" s="15">
        <v>0.24</v>
      </c>
      <c r="M19" s="15">
        <v>2</v>
      </c>
    </row>
    <row r="20" spans="1:13" ht="12">
      <c r="A20" s="15" t="s">
        <v>54</v>
      </c>
      <c r="B20" s="9">
        <v>0.328</v>
      </c>
      <c r="C20" s="29">
        <v>19647</v>
      </c>
      <c r="D20" s="15">
        <v>615</v>
      </c>
      <c r="E20" s="15">
        <v>591</v>
      </c>
      <c r="F20" s="15">
        <v>567</v>
      </c>
      <c r="G20" s="15">
        <v>544</v>
      </c>
      <c r="H20" s="15">
        <v>393</v>
      </c>
      <c r="I20" s="29">
        <v>3300</v>
      </c>
      <c r="J20" s="29">
        <v>2357</v>
      </c>
      <c r="K20" s="15">
        <v>984</v>
      </c>
      <c r="L20" s="15">
        <v>0.53</v>
      </c>
      <c r="M20" s="15">
        <v>18</v>
      </c>
    </row>
    <row r="21" spans="1:13" ht="12">
      <c r="A21" s="15" t="s">
        <v>55</v>
      </c>
      <c r="B21" s="9">
        <v>0.343</v>
      </c>
      <c r="C21" s="29">
        <v>11298</v>
      </c>
      <c r="D21" s="15">
        <v>295</v>
      </c>
      <c r="E21" s="15">
        <v>283</v>
      </c>
      <c r="F21" s="15">
        <v>272</v>
      </c>
      <c r="G21" s="15">
        <v>261</v>
      </c>
      <c r="H21" s="15">
        <v>376</v>
      </c>
      <c r="I21" s="29">
        <v>1581</v>
      </c>
      <c r="J21" s="29">
        <v>1129</v>
      </c>
      <c r="K21" s="15">
        <v>376</v>
      </c>
      <c r="L21" s="15">
        <v>0.51</v>
      </c>
      <c r="M21" s="15">
        <v>11</v>
      </c>
    </row>
    <row r="22" spans="1:13" ht="12">
      <c r="A22" s="15" t="s">
        <v>56</v>
      </c>
      <c r="B22" s="9">
        <v>0.359</v>
      </c>
      <c r="C22" s="29">
        <v>8086</v>
      </c>
      <c r="D22" s="15">
        <v>151</v>
      </c>
      <c r="E22" s="15">
        <v>145</v>
      </c>
      <c r="F22" s="15">
        <v>139</v>
      </c>
      <c r="G22" s="15">
        <v>133</v>
      </c>
      <c r="H22" s="15">
        <v>359</v>
      </c>
      <c r="I22" s="15">
        <v>983</v>
      </c>
      <c r="J22" s="15">
        <v>702</v>
      </c>
      <c r="K22" s="15">
        <v>223</v>
      </c>
      <c r="L22" s="15">
        <v>0.48</v>
      </c>
      <c r="M22" s="15">
        <v>8</v>
      </c>
    </row>
    <row r="23" spans="1:13" ht="12">
      <c r="A23" s="15" t="s">
        <v>57</v>
      </c>
      <c r="B23" s="9">
        <v>0.359</v>
      </c>
      <c r="C23" s="29">
        <v>3732</v>
      </c>
      <c r="D23" s="15">
        <v>151</v>
      </c>
      <c r="E23" s="15">
        <v>145</v>
      </c>
      <c r="F23" s="15">
        <v>139</v>
      </c>
      <c r="G23" s="15">
        <v>133</v>
      </c>
      <c r="H23" s="15">
        <v>359</v>
      </c>
      <c r="I23" s="15">
        <v>454</v>
      </c>
      <c r="J23" s="15">
        <v>324</v>
      </c>
      <c r="K23" s="15">
        <v>103</v>
      </c>
      <c r="L23" s="15">
        <v>0.48</v>
      </c>
      <c r="M23" s="15">
        <v>4</v>
      </c>
    </row>
    <row r="24" spans="1:13" ht="12">
      <c r="A24" s="15" t="s">
        <v>58</v>
      </c>
      <c r="B24" s="9">
        <v>0.359</v>
      </c>
      <c r="C24" s="29">
        <v>2350</v>
      </c>
      <c r="D24" s="15">
        <v>75</v>
      </c>
      <c r="E24" s="15">
        <v>72</v>
      </c>
      <c r="F24" s="15">
        <v>69</v>
      </c>
      <c r="G24" s="15">
        <v>67</v>
      </c>
      <c r="H24" s="15">
        <v>359</v>
      </c>
      <c r="I24" s="15">
        <v>286</v>
      </c>
      <c r="J24" s="15">
        <v>204</v>
      </c>
      <c r="K24" s="15">
        <v>65</v>
      </c>
      <c r="L24" s="15">
        <v>0.24</v>
      </c>
      <c r="M24" s="15">
        <v>2</v>
      </c>
    </row>
    <row r="25" spans="1:13" ht="12">
      <c r="A25" s="15" t="s">
        <v>59</v>
      </c>
      <c r="B25" s="9">
        <v>0.351</v>
      </c>
      <c r="C25" s="29">
        <v>1846</v>
      </c>
      <c r="D25" s="15">
        <v>91</v>
      </c>
      <c r="E25" s="15">
        <v>90</v>
      </c>
      <c r="F25" s="15">
        <v>89</v>
      </c>
      <c r="G25" s="15">
        <v>88</v>
      </c>
      <c r="H25" s="15">
        <v>527</v>
      </c>
      <c r="I25" s="15">
        <v>22</v>
      </c>
      <c r="J25" s="15">
        <v>15</v>
      </c>
      <c r="K25" s="15">
        <v>5</v>
      </c>
      <c r="L25" s="15"/>
      <c r="M25" s="28" t="s">
        <v>41</v>
      </c>
    </row>
    <row r="26" spans="1:13" ht="12">
      <c r="A26" s="15" t="s">
        <v>60</v>
      </c>
      <c r="B26" s="9">
        <v>0.358</v>
      </c>
      <c r="C26" s="15">
        <v>604</v>
      </c>
      <c r="D26" s="15">
        <v>64</v>
      </c>
      <c r="E26" s="15">
        <v>62</v>
      </c>
      <c r="F26" s="15">
        <v>61</v>
      </c>
      <c r="G26" s="15">
        <v>59</v>
      </c>
      <c r="H26" s="15">
        <v>226</v>
      </c>
      <c r="I26" s="15">
        <v>11</v>
      </c>
      <c r="J26" s="15">
        <v>8</v>
      </c>
      <c r="K26" s="15">
        <v>2</v>
      </c>
      <c r="L26" s="15">
        <v>0.06</v>
      </c>
      <c r="M26" s="28" t="s">
        <v>41</v>
      </c>
    </row>
    <row r="27" spans="1:13" ht="12">
      <c r="A27" s="30" t="s">
        <v>61</v>
      </c>
      <c r="B27" s="30"/>
      <c r="C27" s="30"/>
      <c r="D27" s="31" t="s">
        <v>62</v>
      </c>
      <c r="E27" s="30"/>
      <c r="F27" s="30"/>
      <c r="G27" s="30"/>
      <c r="H27" s="31" t="s">
        <v>63</v>
      </c>
      <c r="I27" s="30"/>
      <c r="J27" s="30"/>
      <c r="K27" s="30"/>
      <c r="L27" s="32" t="s">
        <v>64</v>
      </c>
      <c r="M27" s="32" t="s">
        <v>65</v>
      </c>
    </row>
    <row r="28" ht="12">
      <c r="A28" t="s">
        <v>66</v>
      </c>
    </row>
    <row r="30" spans="3:13" ht="14.25">
      <c r="C30" s="27" t="s">
        <v>21</v>
      </c>
      <c r="D30" s="27" t="s">
        <v>28</v>
      </c>
      <c r="E30" s="27" t="s">
        <v>23</v>
      </c>
      <c r="F30" s="27" t="s">
        <v>29</v>
      </c>
      <c r="G30" s="27" t="s">
        <v>30</v>
      </c>
      <c r="H30" s="27" t="s">
        <v>31</v>
      </c>
      <c r="I30" s="27" t="s">
        <v>32</v>
      </c>
      <c r="J30" s="27" t="s">
        <v>33</v>
      </c>
      <c r="L30" s="43" t="s">
        <v>76</v>
      </c>
      <c r="M30" s="43"/>
    </row>
    <row r="31" spans="1:13" ht="12">
      <c r="A31" s="37" t="s">
        <v>68</v>
      </c>
      <c r="B31" t="s">
        <v>67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L31" s="34" t="s">
        <v>77</v>
      </c>
      <c r="M31" s="10" t="s">
        <v>79</v>
      </c>
    </row>
    <row r="32" spans="1:13" ht="12">
      <c r="A32" s="37">
        <v>120</v>
      </c>
      <c r="B32">
        <f>A32*B13*3600</f>
        <v>159840</v>
      </c>
      <c r="C32" s="38">
        <f>$B32*C13/1000000</f>
        <v>71.928</v>
      </c>
      <c r="D32" s="38">
        <f aca="true" t="shared" si="0" ref="D32:J32">$B32*D13/1000000</f>
        <v>3.1968</v>
      </c>
      <c r="E32" s="38">
        <f t="shared" si="0"/>
        <v>3.1968</v>
      </c>
      <c r="F32" s="38">
        <f t="shared" si="0"/>
        <v>3.03696</v>
      </c>
      <c r="G32" s="38">
        <f t="shared" si="0"/>
        <v>3.03696</v>
      </c>
      <c r="H32" s="38">
        <f t="shared" si="0"/>
        <v>32.7672</v>
      </c>
      <c r="I32" s="38">
        <f t="shared" si="0"/>
        <v>1.43856</v>
      </c>
      <c r="J32" s="38">
        <f t="shared" si="0"/>
        <v>1.27872</v>
      </c>
      <c r="L32" s="38">
        <f>Q9*A32*3600</f>
        <v>432</v>
      </c>
      <c r="M32" s="15">
        <f>L32/1000</f>
        <v>0.432</v>
      </c>
    </row>
  </sheetData>
  <sheetProtection sheet="1"/>
  <protectedRanges>
    <protectedRange sqref="L32" name="Bereik4"/>
    <protectedRange sqref="A32" name="Bereik2"/>
    <protectedRange sqref="A31" name="Bereik1"/>
    <protectedRange sqref="C32:J32" name="Bereik3"/>
  </protectedRanges>
  <mergeCells count="1">
    <mergeCell ref="L30:M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 IJssel-Vecht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jgink</dc:creator>
  <cp:keywords/>
  <dc:description/>
  <cp:lastModifiedBy>Fatima Toufali</cp:lastModifiedBy>
  <dcterms:created xsi:type="dcterms:W3CDTF">2011-05-04T09:58:44Z</dcterms:created>
  <dcterms:modified xsi:type="dcterms:W3CDTF">2021-11-29T13:07:01Z</dcterms:modified>
  <cp:category/>
  <cp:version/>
  <cp:contentType/>
  <cp:contentStatus/>
</cp:coreProperties>
</file>